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caserver\Ontario\Service Providers\Diversion Reporting\New 2016 Diversion report_working\"/>
    </mc:Choice>
  </mc:AlternateContent>
  <bookViews>
    <workbookView xWindow="0" yWindow="0" windowWidth="15345" windowHeight="4635" activeTab="2"/>
  </bookViews>
  <sheets>
    <sheet name="Diversion Reporting" sheetId="4" r:id="rId1"/>
    <sheet name="Paint" sheetId="1" r:id="rId2"/>
    <sheet name="PSF" sheetId="3" r:id="rId3"/>
    <sheet name="Data" sheetId="2" state="hidden" r:id="rId4"/>
  </sheets>
  <externalReferences>
    <externalReference r:id="rId5"/>
    <externalReference r:id="rId6"/>
  </externalReferences>
  <definedNames>
    <definedName name="_xlnm._FilterDatabase" localSheetId="1" hidden="1">Paint!$A$8:$G$8</definedName>
    <definedName name="_xlnm._FilterDatabase" localSheetId="2" hidden="1">PSF!$A$9:$G$11</definedName>
    <definedName name="options">[1]Data!$H$8:$H$11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3" l="1"/>
  <c r="D29" i="3"/>
  <c r="D39" i="3"/>
  <c r="D49" i="1"/>
  <c r="C32" i="3" l="1"/>
  <c r="C33" i="3"/>
  <c r="C34" i="3"/>
  <c r="C35" i="3"/>
  <c r="C31" i="3"/>
  <c r="C21" i="3"/>
  <c r="C22" i="3"/>
  <c r="C23" i="3"/>
  <c r="C24" i="3"/>
  <c r="C25" i="3"/>
  <c r="C20" i="3"/>
  <c r="C11" i="3"/>
  <c r="C12" i="3"/>
  <c r="C13" i="3"/>
  <c r="C14" i="3"/>
  <c r="C10" i="3"/>
  <c r="B41" i="3" l="1"/>
  <c r="B43" i="3"/>
  <c r="B42" i="3"/>
  <c r="C12" i="1"/>
  <c r="C38" i="1"/>
  <c r="C39" i="1"/>
  <c r="C28" i="1"/>
  <c r="C29" i="1"/>
  <c r="C30" i="1"/>
  <c r="C19" i="1"/>
  <c r="C13" i="1"/>
  <c r="C14" i="1"/>
  <c r="C10" i="1" l="1"/>
  <c r="C11" i="1"/>
  <c r="C18" i="1"/>
  <c r="C20" i="1"/>
  <c r="C21" i="1"/>
  <c r="C25" i="1"/>
  <c r="C26" i="1"/>
  <c r="C27" i="1"/>
  <c r="C34" i="1"/>
  <c r="C35" i="1"/>
  <c r="C36" i="1"/>
  <c r="C37" i="1"/>
  <c r="C43" i="1"/>
  <c r="C45" i="1"/>
  <c r="C9" i="1"/>
  <c r="B51" i="1" l="1"/>
  <c r="D43" i="3"/>
  <c r="D42" i="3"/>
  <c r="D41" i="3"/>
  <c r="B52" i="1" l="1"/>
</calcChain>
</file>

<file path=xl/sharedStrings.xml><?xml version="1.0" encoding="utf-8"?>
<sst xmlns="http://schemas.openxmlformats.org/spreadsheetml/2006/main" count="198" uniqueCount="102">
  <si>
    <t>Total</t>
  </si>
  <si>
    <t>Incoming Materials</t>
  </si>
  <si>
    <t>Primary Materials</t>
  </si>
  <si>
    <t>Latex Paint</t>
  </si>
  <si>
    <t>Alkyd Paint</t>
  </si>
  <si>
    <t>Aerosols</t>
  </si>
  <si>
    <t>Solvents</t>
  </si>
  <si>
    <t>Pesticide</t>
  </si>
  <si>
    <t>Secondary Materials</t>
  </si>
  <si>
    <t>Hazardous Contamination: Recycled</t>
  </si>
  <si>
    <t>Aerosols: Metal Cans Non-Recycled</t>
  </si>
  <si>
    <t>Aerosols: Metal Cans Recyled</t>
  </si>
  <si>
    <t>Aerosols: Bulk Contents Non-Recycled</t>
  </si>
  <si>
    <t>Aerosols: Bulk Contents Recycled</t>
  </si>
  <si>
    <t>Alkyd Paint: Metal Cans Non-Recycled</t>
  </si>
  <si>
    <t>Alkyd Paint: Metal Cans Recycled</t>
  </si>
  <si>
    <t>Alkyd Paint: Non-Recycled</t>
  </si>
  <si>
    <t>Alkyd Paint: Recycled</t>
  </si>
  <si>
    <t>Latex Paint: Metal Cans Non-Recycled</t>
  </si>
  <si>
    <t>Latex Paint: Metal Cans Recycled</t>
  </si>
  <si>
    <t>Latex Paint: Non-Recycled</t>
  </si>
  <si>
    <t>Latex Paint: Recycled</t>
  </si>
  <si>
    <t>Pesticide: Non-Recycled</t>
  </si>
  <si>
    <t>Solvent: Recycled</t>
  </si>
  <si>
    <t>Solvent: Non-Recycled</t>
  </si>
  <si>
    <t>Fertilizer: Non-Recycled</t>
  </si>
  <si>
    <t>Fuel-Blend</t>
  </si>
  <si>
    <t>Landfill</t>
  </si>
  <si>
    <t>Waste-to-Energy</t>
  </si>
  <si>
    <t>Outgoing Materials</t>
  </si>
  <si>
    <t>End Fate Company</t>
  </si>
  <si>
    <t>End Fate Disposition</t>
  </si>
  <si>
    <t>Stains/Other Coatings</t>
  </si>
  <si>
    <t>Stains/Other Coatings: Recycled</t>
  </si>
  <si>
    <t>Stains/Other Coatings: Non-Recycled</t>
  </si>
  <si>
    <t>Aerosols: Plastic Recycled</t>
  </si>
  <si>
    <t>Aerosols: Plastic Non-Recycled</t>
  </si>
  <si>
    <t>Fertilizer</t>
  </si>
  <si>
    <t>Pesticide: Plastic Recycled</t>
  </si>
  <si>
    <t>Pesticide: Plastic Non-Recycled</t>
  </si>
  <si>
    <t>Solvent: Metal Cans Recycled</t>
  </si>
  <si>
    <t>Fertilizer: Plastic Recycled</t>
  </si>
  <si>
    <t>Fertilizer: Plastic Non-Recycled</t>
  </si>
  <si>
    <t>Primary Materials 2</t>
  </si>
  <si>
    <t>Secondary Materials 2</t>
  </si>
  <si>
    <t>Stains/Other Coatings: Plastic Recycled</t>
  </si>
  <si>
    <t>Stains/Other Coatings: Plastic Non-Recycled</t>
  </si>
  <si>
    <t>Q</t>
  </si>
  <si>
    <t>Q1</t>
  </si>
  <si>
    <t>Q2</t>
  </si>
  <si>
    <t>Q3</t>
  </si>
  <si>
    <t>Q4</t>
  </si>
  <si>
    <t>Hazardous Contamination</t>
  </si>
  <si>
    <t>Incoming Material Category</t>
  </si>
  <si>
    <t>Processed Quantity (Kg's)</t>
  </si>
  <si>
    <t>Latex Paint: Plastic Cans Recycled</t>
  </si>
  <si>
    <t>Latex Paint: Plastic Cans Non-Recycled</t>
  </si>
  <si>
    <t>Recycle</t>
  </si>
  <si>
    <t>Recycled vs. Non-Recycled</t>
  </si>
  <si>
    <t>Processing Address</t>
  </si>
  <si>
    <t>Processor Name</t>
  </si>
  <si>
    <t>Reporting Quarter</t>
  </si>
  <si>
    <t>Stains/Other Coatings: Metal Cans Recycled</t>
  </si>
  <si>
    <t>Stains/Other Coatings: Metal Cans Non-Recycled</t>
  </si>
  <si>
    <t>Processed Material Type</t>
  </si>
  <si>
    <t>Q1: April 30</t>
  </si>
  <si>
    <t>Q2: July 31</t>
  </si>
  <si>
    <t>Q3: October 31</t>
  </si>
  <si>
    <t>Q4: January 31</t>
  </si>
  <si>
    <t>End Fate Location</t>
  </si>
  <si>
    <t>Wastewater Treatment</t>
  </si>
  <si>
    <t>Primary Materials 3</t>
  </si>
  <si>
    <t>Primary Materials 4</t>
  </si>
  <si>
    <t xml:space="preserve"> Processed Quantity (Kg's)</t>
  </si>
  <si>
    <t>Diversion Report Due Dates</t>
  </si>
  <si>
    <t>Incineration</t>
  </si>
  <si>
    <t>Processing Location</t>
  </si>
  <si>
    <t>Recycled Vs Non-Recycled</t>
  </si>
  <si>
    <t>Recycled</t>
  </si>
  <si>
    <t>Non-Recycled</t>
  </si>
  <si>
    <t>Recycling Efficiency Rate</t>
  </si>
  <si>
    <t>Total Recycled Weight - Pesticide</t>
  </si>
  <si>
    <t>Total Recycled Weight - Solvent</t>
  </si>
  <si>
    <t>Total Recycled Weight - Fertilizer</t>
  </si>
  <si>
    <t>Solvent: Metal Cans Non-Recycled</t>
  </si>
  <si>
    <t>Total Recycled Weight - Paint</t>
  </si>
  <si>
    <t>Secondary Materials 3</t>
  </si>
  <si>
    <t>Secondary Materials 4</t>
  </si>
  <si>
    <t>Paints &amp; Coatings Diversion Report</t>
  </si>
  <si>
    <t>Pesticide, Solvents &amp; Fertilizer Diversion Report</t>
  </si>
  <si>
    <t>Physical/Chemical Treatment</t>
  </si>
  <si>
    <t>Pesticide: Glass Recycled</t>
  </si>
  <si>
    <t>Pesticide: Glass Non-Recycled</t>
  </si>
  <si>
    <t>Pesticide: Metal Recycled</t>
  </si>
  <si>
    <t>Pesticide: Metal Non-Recycled</t>
  </si>
  <si>
    <t>Solvent: Plastics Recycled</t>
  </si>
  <si>
    <t>Solvent: Plastics Non-Recycled</t>
  </si>
  <si>
    <t>Fertilizer: Cardboard Recycled</t>
  </si>
  <si>
    <t>Fertilizer: Cardboard Non-Recycled</t>
  </si>
  <si>
    <t>Stains/Other Program Coatings</t>
  </si>
  <si>
    <t>Report Date (DD/MM/YYYY)</t>
  </si>
  <si>
    <t>Garbage &amp; Non-Recycled Contamination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</si>
</sst>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b/>
      <i/>
      <sz val="11"/>
      <color theme="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
      <b/>
      <i/>
      <sz val="10"/>
      <color theme="0"/>
      <name val="Calibri"/>
      <family val="2"/>
      <scheme val="minor"/>
    </font>
    <font>
      <b/>
      <sz val="10"/>
      <color rgb="FFFF0000"/>
      <name val="Calibri"/>
      <family val="2"/>
      <scheme val="minor"/>
    </font>
    <font>
      <b/>
      <sz val="11"/>
      <color rgb="FFFF0000"/>
      <name val="Calibri"/>
      <family val="2"/>
      <scheme val="minor"/>
    </font>
    <font>
      <b/>
      <sz val="11"/>
      <color theme="0"/>
      <name val="Calibri"/>
      <family val="2"/>
      <scheme val="minor"/>
    </font>
    <font>
      <sz val="11"/>
      <color theme="1"/>
      <name val="Calibri"/>
      <scheme val="minor"/>
    </font>
    <font>
      <i/>
      <sz val="10"/>
      <color rgb="FFFF000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4"/>
        <bgColor theme="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medium">
        <color indexed="64"/>
      </bottom>
      <diagonal/>
    </border>
    <border>
      <left style="thin">
        <color theme="4" tint="0.39997558519241921"/>
      </left>
      <right style="thin">
        <color theme="4" tint="0.39997558519241921"/>
      </right>
      <top/>
      <bottom style="thin">
        <color theme="4" tint="0.3999755851924192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6" fillId="0" borderId="0" xfId="0" applyFont="1" applyAlignment="1" applyProtection="1">
      <alignment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xf>
    <xf numFmtId="9" fontId="7" fillId="0" borderId="0" xfId="2" applyFont="1" applyBorder="1" applyAlignment="1" applyProtection="1">
      <alignment horizontal="center" vertical="center" wrapText="1"/>
    </xf>
    <xf numFmtId="0" fontId="6" fillId="0" borderId="0" xfId="0" applyFont="1" applyAlignment="1" applyProtection="1">
      <alignment horizontal="right" vertical="center" wrapText="1"/>
      <protection locked="0"/>
    </xf>
    <xf numFmtId="0" fontId="2" fillId="0" borderId="0" xfId="0" applyFont="1"/>
    <xf numFmtId="0" fontId="6" fillId="0" borderId="4" xfId="0" applyNumberFormat="1" applyFont="1" applyBorder="1" applyAlignment="1" applyProtection="1">
      <alignment horizontal="center" vertical="center"/>
      <protection locked="0"/>
    </xf>
    <xf numFmtId="0" fontId="7" fillId="0" borderId="7" xfId="0" applyNumberFormat="1" applyFont="1" applyBorder="1" applyAlignment="1" applyProtection="1">
      <alignment horizontal="center" vertical="center"/>
    </xf>
    <xf numFmtId="0" fontId="7" fillId="0" borderId="3" xfId="0" applyFont="1" applyBorder="1" applyAlignment="1" applyProtection="1">
      <alignment horizontal="center" vertical="center"/>
      <protection locked="0"/>
    </xf>
    <xf numFmtId="0" fontId="2" fillId="4" borderId="11" xfId="0" applyFont="1" applyFill="1" applyBorder="1"/>
    <xf numFmtId="0" fontId="0" fillId="4" borderId="11" xfId="0" applyFont="1" applyFill="1" applyBorder="1"/>
    <xf numFmtId="0" fontId="2" fillId="0" borderId="11" xfId="0" applyFont="1" applyBorder="1"/>
    <xf numFmtId="0" fontId="0" fillId="0" borderId="11" xfId="0" applyFont="1" applyBorder="1"/>
    <xf numFmtId="0" fontId="2" fillId="4" borderId="12" xfId="0" applyFont="1" applyFill="1" applyBorder="1"/>
    <xf numFmtId="0" fontId="0" fillId="4" borderId="12" xfId="0" applyFont="1" applyFill="1" applyBorder="1"/>
    <xf numFmtId="0" fontId="7" fillId="0" borderId="13" xfId="0" applyFont="1" applyBorder="1" applyAlignment="1" applyProtection="1">
      <alignment horizontal="center" vertical="center"/>
      <protection locked="0"/>
    </xf>
    <xf numFmtId="0" fontId="6" fillId="0" borderId="14"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4" xfId="0" applyFont="1" applyBorder="1" applyAlignment="1" applyProtection="1">
      <alignment horizontal="center" wrapText="1"/>
      <protection locked="0"/>
    </xf>
    <xf numFmtId="3" fontId="6" fillId="0" borderId="5" xfId="0" applyNumberFormat="1" applyFont="1" applyBorder="1" applyAlignment="1" applyProtection="1">
      <alignment horizontal="center" vertical="center"/>
      <protection locked="0"/>
    </xf>
    <xf numFmtId="3" fontId="6" fillId="0" borderId="15" xfId="0" applyNumberFormat="1" applyFont="1" applyBorder="1" applyAlignment="1" applyProtection="1">
      <alignment horizontal="center" vertical="center"/>
      <protection locked="0"/>
    </xf>
    <xf numFmtId="3" fontId="6" fillId="0" borderId="4" xfId="1" applyNumberFormat="1" applyFont="1" applyBorder="1" applyAlignment="1" applyProtection="1">
      <alignment horizontal="center" vertical="center"/>
      <protection locked="0"/>
    </xf>
    <xf numFmtId="3" fontId="7" fillId="0" borderId="4" xfId="0" applyNumberFormat="1" applyFont="1" applyFill="1" applyBorder="1" applyAlignment="1" applyProtection="1">
      <alignment horizontal="center" vertical="center"/>
    </xf>
    <xf numFmtId="3" fontId="7" fillId="0" borderId="4" xfId="1" applyNumberFormat="1" applyFont="1" applyBorder="1" applyAlignment="1" applyProtection="1">
      <alignment horizontal="center" vertical="center"/>
    </xf>
    <xf numFmtId="0" fontId="11" fillId="5" borderId="11" xfId="0" applyFont="1" applyFill="1" applyBorder="1"/>
    <xf numFmtId="0" fontId="7" fillId="0" borderId="23" xfId="0" applyNumberFormat="1" applyFont="1" applyBorder="1" applyAlignment="1" applyProtection="1">
      <alignment horizontal="center" vertical="center"/>
    </xf>
    <xf numFmtId="164" fontId="6" fillId="0" borderId="0" xfId="2" applyNumberFormat="1" applyFont="1" applyBorder="1" applyAlignment="1" applyProtection="1">
      <alignment vertical="center" wrapText="1"/>
      <protection locked="0"/>
    </xf>
    <xf numFmtId="0" fontId="12" fillId="4" borderId="11" xfId="0" applyFont="1" applyFill="1" applyBorder="1"/>
    <xf numFmtId="0" fontId="12" fillId="4" borderId="24" xfId="0" applyFont="1" applyFill="1" applyBorder="1"/>
    <xf numFmtId="0" fontId="12" fillId="4" borderId="12" xfId="0" applyFont="1" applyFill="1" applyBorder="1"/>
    <xf numFmtId="0" fontId="6" fillId="0" borderId="4" xfId="0" applyFont="1" applyBorder="1" applyAlignment="1" applyProtection="1">
      <alignment horizontal="center" vertical="center"/>
    </xf>
    <xf numFmtId="0" fontId="2" fillId="4" borderId="0" xfId="0" applyFont="1" applyFill="1" applyBorder="1"/>
    <xf numFmtId="0" fontId="0" fillId="0" borderId="0" xfId="0" applyProtection="1"/>
    <xf numFmtId="0" fontId="2" fillId="0" borderId="17" xfId="0" applyFont="1" applyBorder="1" applyProtection="1"/>
    <xf numFmtId="0" fontId="2" fillId="0" borderId="18" xfId="0" applyFont="1" applyBorder="1" applyProtection="1"/>
    <xf numFmtId="0" fontId="2" fillId="0" borderId="19" xfId="0" applyFont="1" applyBorder="1" applyProtection="1"/>
    <xf numFmtId="0" fontId="2" fillId="0" borderId="20" xfId="0" applyFont="1" applyBorder="1" applyProtection="1"/>
    <xf numFmtId="0" fontId="6" fillId="0" borderId="0" xfId="0" applyFont="1" applyAlignment="1" applyProtection="1">
      <alignment vertical="center" wrapText="1"/>
    </xf>
    <xf numFmtId="0" fontId="2" fillId="0" borderId="19" xfId="0" applyFont="1" applyBorder="1" applyAlignment="1" applyProtection="1">
      <alignment vertical="center" wrapText="1"/>
    </xf>
    <xf numFmtId="0" fontId="2" fillId="0" borderId="2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wrapText="1"/>
    </xf>
    <xf numFmtId="0" fontId="2" fillId="0" borderId="21" xfId="0" applyFont="1" applyBorder="1" applyAlignment="1" applyProtection="1">
      <alignment wrapText="1"/>
    </xf>
    <xf numFmtId="0" fontId="2" fillId="0" borderId="22" xfId="0" applyFont="1" applyBorder="1" applyAlignment="1" applyProtection="1">
      <alignment wrapText="1"/>
    </xf>
    <xf numFmtId="0" fontId="7" fillId="0" borderId="0" xfId="0" applyFont="1" applyBorder="1" applyAlignment="1" applyProtection="1">
      <alignment horizontal="right" wrapText="1"/>
    </xf>
    <xf numFmtId="0" fontId="6" fillId="0" borderId="0" xfId="0" applyFont="1" applyBorder="1" applyAlignment="1" applyProtection="1"/>
    <xf numFmtId="4" fontId="6" fillId="0" borderId="0" xfId="0" applyNumberFormat="1" applyFont="1" applyBorder="1" applyAlignment="1" applyProtection="1">
      <alignment horizontal="left" wrapText="1"/>
    </xf>
    <xf numFmtId="165" fontId="6" fillId="0" borderId="4" xfId="1" applyNumberFormat="1" applyFont="1" applyBorder="1" applyAlignment="1" applyProtection="1">
      <alignment horizontal="center"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0" applyFont="1" applyAlignment="1" applyProtection="1">
      <alignment vertical="center"/>
    </xf>
    <xf numFmtId="0" fontId="7" fillId="0" borderId="4" xfId="0" applyFont="1" applyBorder="1" applyAlignment="1" applyProtection="1">
      <alignment vertical="center"/>
    </xf>
    <xf numFmtId="0" fontId="7" fillId="0" borderId="4" xfId="0" applyFont="1" applyBorder="1" applyAlignment="1" applyProtection="1">
      <alignment horizontal="left" vertical="center" wrapText="1"/>
    </xf>
    <xf numFmtId="164" fontId="6" fillId="0" borderId="4" xfId="2" applyNumberFormat="1" applyFont="1" applyBorder="1" applyAlignment="1" applyProtection="1">
      <alignment vertical="center" wrapText="1"/>
    </xf>
    <xf numFmtId="0" fontId="3" fillId="0" borderId="0" xfId="0" applyFont="1" applyAlignment="1" applyProtection="1">
      <alignment horizontal="left"/>
    </xf>
    <xf numFmtId="0" fontId="4" fillId="0" borderId="4" xfId="0" applyFont="1" applyBorder="1" applyProtection="1"/>
    <xf numFmtId="0" fontId="4" fillId="0" borderId="4" xfId="0" applyFont="1" applyBorder="1" applyAlignment="1" applyProtection="1">
      <alignment horizontal="left" vertical="center" wrapText="1"/>
    </xf>
    <xf numFmtId="0" fontId="4" fillId="0" borderId="4" xfId="0" applyFont="1" applyBorder="1" applyAlignment="1" applyProtection="1">
      <alignment horizontal="left" wrapText="1"/>
    </xf>
    <xf numFmtId="0" fontId="6" fillId="0" borderId="0" xfId="0" applyFont="1" applyAlignment="1" applyProtection="1">
      <alignment horizontal="right" vertical="center" wrapText="1"/>
    </xf>
    <xf numFmtId="0" fontId="8" fillId="2" borderId="9"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7" fillId="0" borderId="3" xfId="0"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7" fillId="0" borderId="10" xfId="0" applyNumberFormat="1" applyFont="1" applyBorder="1" applyAlignment="1" applyProtection="1">
      <alignment horizontal="center" vertical="center"/>
    </xf>
    <xf numFmtId="3" fontId="7" fillId="0" borderId="5" xfId="0" applyNumberFormat="1" applyFont="1" applyBorder="1" applyAlignment="1" applyProtection="1">
      <alignment horizontal="center" vertical="center"/>
    </xf>
    <xf numFmtId="0" fontId="6" fillId="0" borderId="3" xfId="0" applyFont="1" applyBorder="1" applyAlignment="1" applyProtection="1">
      <alignment horizontal="center" vertical="center"/>
    </xf>
    <xf numFmtId="3" fontId="7" fillId="0" borderId="8" xfId="0" applyNumberFormat="1" applyFont="1" applyBorder="1" applyAlignment="1" applyProtection="1">
      <alignment horizontal="center" vertical="center"/>
    </xf>
    <xf numFmtId="0" fontId="7" fillId="0" borderId="0" xfId="0" applyNumberFormat="1" applyFont="1" applyBorder="1" applyAlignment="1" applyProtection="1">
      <alignment horizontal="center" vertical="center"/>
    </xf>
    <xf numFmtId="3" fontId="7" fillId="0" borderId="0" xfId="0" applyNumberFormat="1" applyFont="1" applyBorder="1" applyAlignment="1" applyProtection="1">
      <alignment horizontal="center" vertical="center"/>
    </xf>
    <xf numFmtId="9" fontId="6" fillId="0" borderId="4" xfId="2" applyFont="1" applyBorder="1" applyAlignment="1" applyProtection="1">
      <alignment vertical="center" wrapText="1"/>
    </xf>
    <xf numFmtId="0" fontId="7" fillId="0" borderId="0" xfId="0" applyFont="1" applyBorder="1" applyAlignment="1" applyProtection="1">
      <alignment horizontal="center" vertical="center"/>
    </xf>
    <xf numFmtId="3" fontId="13" fillId="0" borderId="4" xfId="0" applyNumberFormat="1" applyFont="1" applyFill="1" applyBorder="1" applyAlignment="1" applyProtection="1">
      <alignment horizontal="center" vertical="center"/>
    </xf>
    <xf numFmtId="0" fontId="13" fillId="0" borderId="10" xfId="0" applyNumberFormat="1"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Fill="1" applyBorder="1" applyAlignment="1" applyProtection="1">
      <alignment horizontal="left" vertical="center"/>
    </xf>
    <xf numFmtId="0" fontId="10" fillId="0" borderId="0" xfId="0" applyFont="1" applyProtection="1"/>
    <xf numFmtId="0" fontId="3" fillId="0" borderId="0" xfId="0" applyFont="1" applyAlignment="1" applyProtection="1">
      <alignment horizontal="left"/>
    </xf>
    <xf numFmtId="0" fontId="3" fillId="0" borderId="0" xfId="0" applyFont="1" applyAlignment="1" applyProtection="1"/>
    <xf numFmtId="0" fontId="4" fillId="0" borderId="4" xfId="0" applyFont="1" applyBorder="1" applyAlignment="1" applyProtection="1"/>
    <xf numFmtId="0" fontId="4" fillId="0" borderId="4" xfId="0" applyFont="1" applyBorder="1" applyAlignment="1" applyProtection="1">
      <alignment vertical="center" wrapText="1"/>
    </xf>
    <xf numFmtId="0" fontId="4" fillId="0" borderId="4" xfId="0" applyFont="1" applyBorder="1" applyAlignment="1" applyProtection="1">
      <alignment wrapText="1"/>
    </xf>
    <xf numFmtId="0" fontId="0" fillId="0" borderId="0" xfId="0" applyBorder="1" applyAlignment="1" applyProtection="1">
      <alignment horizont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wrapText="1"/>
      <protection locked="0"/>
    </xf>
    <xf numFmtId="0" fontId="4" fillId="0" borderId="4" xfId="0" applyFont="1" applyBorder="1" applyAlignment="1" applyProtection="1">
      <protection locked="0"/>
    </xf>
    <xf numFmtId="3" fontId="13" fillId="2" borderId="4" xfId="0" applyNumberFormat="1" applyFont="1" applyFill="1" applyBorder="1" applyAlignment="1" applyProtection="1">
      <alignment horizontal="center" vertical="center"/>
    </xf>
    <xf numFmtId="0" fontId="8" fillId="2" borderId="9" xfId="0" applyFont="1" applyFill="1" applyBorder="1" applyAlignment="1" applyProtection="1">
      <alignment horizontal="center" vertical="center" wrapText="1"/>
    </xf>
    <xf numFmtId="0" fontId="0" fillId="0" borderId="4" xfId="0" applyBorder="1" applyAlignment="1" applyProtection="1">
      <alignment horizontal="center"/>
      <protection locked="0"/>
    </xf>
    <xf numFmtId="0" fontId="7" fillId="2" borderId="3" xfId="0" applyFont="1" applyFill="1" applyBorder="1" applyAlignment="1" applyProtection="1">
      <alignment horizontal="center" vertical="center"/>
    </xf>
    <xf numFmtId="0" fontId="6" fillId="2" borderId="4" xfId="0" applyNumberFormat="1" applyFont="1" applyFill="1" applyBorder="1" applyAlignment="1" applyProtection="1">
      <alignment horizontal="center" vertical="center"/>
    </xf>
    <xf numFmtId="3" fontId="6" fillId="2" borderId="4" xfId="1" applyNumberFormat="1"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6" fillId="2" borderId="14" xfId="0" applyNumberFormat="1"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13" fillId="0" borderId="17" xfId="0" applyNumberFormat="1" applyFont="1" applyBorder="1" applyAlignment="1" applyProtection="1">
      <alignment horizontal="center" vertical="center"/>
    </xf>
    <xf numFmtId="14" fontId="6" fillId="0" borderId="4" xfId="0" applyNumberFormat="1" applyFont="1" applyBorder="1" applyAlignment="1" applyProtection="1">
      <alignment horizontal="center" vertical="center" wrapText="1"/>
      <protection locked="0"/>
    </xf>
    <xf numFmtId="14" fontId="4" fillId="0" borderId="4" xfId="0" applyNumberFormat="1" applyFont="1" applyBorder="1" applyAlignment="1" applyProtection="1">
      <alignment vertical="center" wrapText="1"/>
      <protection locked="0"/>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cellXfs>
  <cellStyles count="3">
    <cellStyle name="Comma" xfId="1" builtinId="3"/>
    <cellStyle name="Normal" xfId="0" builtinId="0"/>
    <cellStyle name="Percent" xfId="2" builtinId="5"/>
  </cellStyles>
  <dxfs count="17">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border outline="0">
        <bottom style="thin">
          <color theme="4" tint="0.39997558519241921"/>
        </bottom>
      </border>
    </dxf>
    <dxf>
      <font>
        <b/>
      </font>
    </dxf>
    <dxf>
      <font>
        <b/>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496550" cy="12277724"/>
    <xdr:sp macro="" textlink="">
      <xdr:nvSpPr>
        <xdr:cNvPr id="2" name="TextBox 1"/>
        <xdr:cNvSpPr txBox="1"/>
      </xdr:nvSpPr>
      <xdr:spPr>
        <a:xfrm>
          <a:off x="0" y="0"/>
          <a:ext cx="10496550" cy="12277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1400" b="1" u="sng"/>
            <a:t>Diversion Reporting</a:t>
          </a:r>
        </a:p>
        <a:p>
          <a:endParaRPr lang="en-CA" sz="1100"/>
        </a:p>
        <a:p>
          <a:r>
            <a:rPr lang="en-US" sz="1100">
              <a:solidFill>
                <a:schemeClr val="tx1"/>
              </a:solidFill>
              <a:effectLst/>
              <a:latin typeface="+mn-lt"/>
              <a:ea typeface="+mn-ea"/>
              <a:cs typeface="+mn-cs"/>
            </a:rPr>
            <a:t>Diversion Reporting tracks the flow of ISP materials from collection through to recycling and/or safe disposal.  Processors must report on the final destination of all ISP materials and associated containers, garbage, and hazardous contamination recieved. Diversion reporting is important for Product Care to be able to report on recycling efficiency targets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as required by Waste Diversion Ontario (WDO) and the Ministry of the Environment and Climate Change.</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Processors must report</a:t>
          </a:r>
          <a:r>
            <a:rPr lang="en-US" sz="1100" b="1" baseline="0">
              <a:solidFill>
                <a:schemeClr val="tx1"/>
              </a:solidFill>
              <a:effectLst/>
              <a:latin typeface="+mn-lt"/>
              <a:ea typeface="+mn-ea"/>
              <a:cs typeface="+mn-cs"/>
            </a:rPr>
            <a:t> on 100% of weight of materials processed. Processors must not apply any adjustments (</a:t>
          </a:r>
          <a:r>
            <a:rPr lang="en-US" sz="1100" b="1" i="1" baseline="0">
              <a:solidFill>
                <a:schemeClr val="tx1"/>
              </a:solidFill>
              <a:effectLst/>
              <a:latin typeface="+mn-lt"/>
              <a:ea typeface="+mn-ea"/>
              <a:cs typeface="+mn-cs"/>
            </a:rPr>
            <a:t>ie.,</a:t>
          </a:r>
          <a:r>
            <a:rPr lang="en-US" sz="1100" b="1" baseline="0">
              <a:solidFill>
                <a:schemeClr val="tx1"/>
              </a:solidFill>
              <a:effectLst/>
              <a:latin typeface="+mn-lt"/>
              <a:ea typeface="+mn-ea"/>
              <a:cs typeface="+mn-cs"/>
            </a:rPr>
            <a:t> labpack factors, averages, </a:t>
          </a:r>
          <a:r>
            <a:rPr lang="en-US" sz="1100" b="1" i="1" baseline="0">
              <a:solidFill>
                <a:schemeClr val="tx1"/>
              </a:solidFill>
              <a:effectLst/>
              <a:latin typeface="+mn-lt"/>
              <a:ea typeface="+mn-ea"/>
              <a:cs typeface="+mn-cs"/>
            </a:rPr>
            <a:t>etc.</a:t>
          </a:r>
          <a:r>
            <a:rPr lang="en-US" sz="1100" b="1" baseline="0">
              <a:solidFill>
                <a:schemeClr val="tx1"/>
              </a:solidFill>
              <a:effectLst/>
              <a:latin typeface="+mn-lt"/>
              <a:ea typeface="+mn-ea"/>
              <a:cs typeface="+mn-cs"/>
            </a:rPr>
            <a:t>).</a:t>
          </a:r>
          <a:endParaRPr lang="en-US" sz="1100" b="1">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Any information provided to Product Care through diversion reporting will be held in confidence by PCA. Any shared program information used to generate reports will be reported in aggregate totals only.   </a:t>
          </a:r>
          <a:endParaRPr lang="en-CA"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400" b="1" baseline="0">
              <a:solidFill>
                <a:schemeClr val="tx1"/>
              </a:solidFill>
              <a:effectLst/>
              <a:latin typeface="+mn-lt"/>
              <a:ea typeface="+mn-ea"/>
              <a:cs typeface="+mn-cs"/>
            </a:rPr>
            <a:t>Report Due Dates: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Processors are to submit diversion reports in the excel format provided and PDF format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to Product Care no later than </a:t>
          </a:r>
          <a:r>
            <a:rPr lang="en-US" sz="1100" b="1">
              <a:solidFill>
                <a:schemeClr val="tx1"/>
              </a:solidFill>
              <a:effectLst/>
              <a:latin typeface="+mn-lt"/>
              <a:ea typeface="+mn-ea"/>
              <a:cs typeface="+mn-cs"/>
            </a:rPr>
            <a:t>30 days</a:t>
          </a:r>
          <a:r>
            <a:rPr lang="en-US" sz="1100">
              <a:solidFill>
                <a:schemeClr val="tx1"/>
              </a:solidFill>
              <a:effectLst/>
              <a:latin typeface="+mn-lt"/>
              <a:ea typeface="+mn-ea"/>
              <a:cs typeface="+mn-cs"/>
            </a:rPr>
            <a:t> after the end of each quarter. Reporting due dates are provided below:</a:t>
          </a:r>
          <a:endParaRPr lang="en-US" sz="1400">
            <a:effectLst/>
          </a:endParaRPr>
        </a:p>
        <a:p>
          <a:endParaRPr lang="en-CA" sz="1100" b="1" i="0">
            <a:solidFill>
              <a:schemeClr val="tx1"/>
            </a:solidFill>
            <a:effectLst/>
            <a:latin typeface="+mn-lt"/>
            <a:ea typeface="+mn-ea"/>
            <a:cs typeface="+mn-cs"/>
          </a:endParaRPr>
        </a:p>
        <a:p>
          <a:r>
            <a:rPr lang="en-CA" sz="1100" b="1" i="0">
              <a:solidFill>
                <a:schemeClr val="tx1"/>
              </a:solidFill>
              <a:effectLst/>
              <a:latin typeface="+mn-lt"/>
              <a:ea typeface="+mn-ea"/>
              <a:cs typeface="+mn-cs"/>
            </a:rPr>
            <a:t>Q1: April 30</a:t>
          </a:r>
          <a:r>
            <a:rPr lang="en-CA" sz="1100" b="1">
              <a:solidFill>
                <a:schemeClr val="tx1"/>
              </a:solidFill>
              <a:effectLst/>
              <a:latin typeface="+mn-lt"/>
              <a:ea typeface="+mn-ea"/>
              <a:cs typeface="+mn-cs"/>
            </a:rPr>
            <a:t> </a:t>
          </a:r>
          <a:r>
            <a:rPr lang="en-CA" sz="1100" b="1" i="0">
              <a:solidFill>
                <a:schemeClr val="tx1"/>
              </a:solidFill>
              <a:effectLst/>
              <a:latin typeface="+mn-lt"/>
              <a:ea typeface="+mn-ea"/>
              <a:cs typeface="+mn-cs"/>
            </a:rPr>
            <a:t> </a:t>
          </a:r>
          <a:r>
            <a:rPr lang="en-CA" sz="1100" b="1">
              <a:solidFill>
                <a:schemeClr val="tx1"/>
              </a:solidFill>
              <a:effectLst/>
              <a:latin typeface="+mn-lt"/>
              <a:ea typeface="+mn-ea"/>
              <a:cs typeface="+mn-cs"/>
            </a:rPr>
            <a:t> </a:t>
          </a:r>
          <a:endParaRPr lang="en-CA" b="1">
            <a:effectLst/>
          </a:endParaRPr>
        </a:p>
        <a:p>
          <a:r>
            <a:rPr lang="en-CA" sz="1100" b="1" i="0">
              <a:solidFill>
                <a:schemeClr val="tx1"/>
              </a:solidFill>
              <a:effectLst/>
              <a:latin typeface="+mn-lt"/>
              <a:ea typeface="+mn-ea"/>
              <a:cs typeface="+mn-cs"/>
            </a:rPr>
            <a:t>Q2: July 31</a:t>
          </a:r>
          <a:r>
            <a:rPr lang="en-CA" sz="1100" b="1">
              <a:solidFill>
                <a:schemeClr val="tx1"/>
              </a:solidFill>
              <a:effectLst/>
              <a:latin typeface="+mn-lt"/>
              <a:ea typeface="+mn-ea"/>
              <a:cs typeface="+mn-cs"/>
            </a:rPr>
            <a:t> </a:t>
          </a:r>
          <a:r>
            <a:rPr lang="en-CA" sz="1100" b="1" i="0">
              <a:solidFill>
                <a:schemeClr val="tx1"/>
              </a:solidFill>
              <a:effectLst/>
              <a:latin typeface="+mn-lt"/>
              <a:ea typeface="+mn-ea"/>
              <a:cs typeface="+mn-cs"/>
            </a:rPr>
            <a:t> </a:t>
          </a:r>
          <a:r>
            <a:rPr lang="en-CA" sz="1100" b="1">
              <a:solidFill>
                <a:schemeClr val="tx1"/>
              </a:solidFill>
              <a:effectLst/>
              <a:latin typeface="+mn-lt"/>
              <a:ea typeface="+mn-ea"/>
              <a:cs typeface="+mn-cs"/>
            </a:rPr>
            <a:t> </a:t>
          </a:r>
          <a:endParaRPr lang="en-CA" b="1">
            <a:effectLst/>
          </a:endParaRPr>
        </a:p>
        <a:p>
          <a:r>
            <a:rPr lang="en-CA" sz="1100" b="1" i="0">
              <a:solidFill>
                <a:schemeClr val="tx1"/>
              </a:solidFill>
              <a:effectLst/>
              <a:latin typeface="+mn-lt"/>
              <a:ea typeface="+mn-ea"/>
              <a:cs typeface="+mn-cs"/>
            </a:rPr>
            <a:t>Q3: October 31</a:t>
          </a:r>
          <a:r>
            <a:rPr lang="en-CA" sz="1100" b="1">
              <a:solidFill>
                <a:schemeClr val="tx1"/>
              </a:solidFill>
              <a:effectLst/>
              <a:latin typeface="+mn-lt"/>
              <a:ea typeface="+mn-ea"/>
              <a:cs typeface="+mn-cs"/>
            </a:rPr>
            <a:t> </a:t>
          </a:r>
          <a:r>
            <a:rPr lang="en-CA" sz="1100" b="1" i="0">
              <a:solidFill>
                <a:schemeClr val="tx1"/>
              </a:solidFill>
              <a:effectLst/>
              <a:latin typeface="+mn-lt"/>
              <a:ea typeface="+mn-ea"/>
              <a:cs typeface="+mn-cs"/>
            </a:rPr>
            <a:t> </a:t>
          </a:r>
          <a:r>
            <a:rPr lang="en-CA" sz="1100" b="1">
              <a:solidFill>
                <a:schemeClr val="tx1"/>
              </a:solidFill>
              <a:effectLst/>
              <a:latin typeface="+mn-lt"/>
              <a:ea typeface="+mn-ea"/>
              <a:cs typeface="+mn-cs"/>
            </a:rPr>
            <a:t> </a:t>
          </a:r>
          <a:endParaRPr lang="en-CA" b="1">
            <a:effectLst/>
          </a:endParaRPr>
        </a:p>
        <a:p>
          <a:r>
            <a:rPr lang="en-CA" sz="1100" b="1" i="0">
              <a:solidFill>
                <a:schemeClr val="tx1"/>
              </a:solidFill>
              <a:effectLst/>
              <a:latin typeface="+mn-lt"/>
              <a:ea typeface="+mn-ea"/>
              <a:cs typeface="+mn-cs"/>
            </a:rPr>
            <a:t>Q4: January 31</a:t>
          </a:r>
          <a:r>
            <a:rPr lang="en-CA" sz="1100" b="1">
              <a:solidFill>
                <a:schemeClr val="tx1"/>
              </a:solidFill>
              <a:effectLst/>
              <a:latin typeface="+mn-lt"/>
              <a:ea typeface="+mn-ea"/>
              <a:cs typeface="+mn-cs"/>
            </a:rPr>
            <a:t> </a:t>
          </a:r>
          <a:endParaRPr lang="en-US" sz="1100" b="1">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Processed</a:t>
          </a:r>
          <a:r>
            <a:rPr lang="en-US" sz="1100" baseline="0">
              <a:solidFill>
                <a:schemeClr val="tx1"/>
              </a:solidFill>
              <a:effectLst/>
              <a:latin typeface="+mn-lt"/>
              <a:ea typeface="+mn-ea"/>
              <a:cs typeface="+mn-cs"/>
            </a:rPr>
            <a:t> a</a:t>
          </a:r>
          <a:r>
            <a:rPr lang="en-US" sz="1100">
              <a:solidFill>
                <a:schemeClr val="tx1"/>
              </a:solidFill>
              <a:effectLst/>
              <a:latin typeface="+mn-lt"/>
              <a:ea typeface="+mn-ea"/>
              <a:cs typeface="+mn-cs"/>
            </a:rPr>
            <a:t>erosols must always be reported under the "Paint" tab,</a:t>
          </a:r>
          <a:r>
            <a:rPr lang="en-US" sz="1100" baseline="0">
              <a:solidFill>
                <a:schemeClr val="tx1"/>
              </a:solidFill>
              <a:effectLst/>
              <a:latin typeface="+mn-lt"/>
              <a:ea typeface="+mn-ea"/>
              <a:cs typeface="+mn-cs"/>
            </a:rPr>
            <a:t> with all ISP material aerosol types grouped together.</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Drop-down menus have been created to assist with completing diversion</a:t>
          </a:r>
          <a:r>
            <a:rPr lang="en-US" sz="1100" baseline="0">
              <a:solidFill>
                <a:schemeClr val="tx1"/>
              </a:solidFill>
              <a:effectLst/>
              <a:latin typeface="+mn-lt"/>
              <a:ea typeface="+mn-ea"/>
              <a:cs typeface="+mn-cs"/>
            </a:rPr>
            <a:t> reporting. The total Kg's and Recycling Efficency Rates (RER) have been designed to automatically calculate based on inputted data.</a:t>
          </a:r>
          <a:endParaRPr lang="en-US" sz="1100">
            <a:solidFill>
              <a:schemeClr val="tx1"/>
            </a:solidFill>
            <a:effectLst/>
            <a:latin typeface="+mn-lt"/>
            <a:ea typeface="+mn-ea"/>
            <a:cs typeface="+mn-cs"/>
          </a:endParaRPr>
        </a:p>
        <a:p>
          <a:endParaRPr lang="en-CA" sz="1100"/>
        </a:p>
        <a:p>
          <a:r>
            <a:rPr lang="en-CA" sz="1400" b="1" u="none"/>
            <a:t>Processing Definitions:</a:t>
          </a:r>
        </a:p>
        <a:p>
          <a:endParaRPr lang="en-CA" sz="1100"/>
        </a:p>
        <a:p>
          <a:pPr marL="0" marR="0" lvl="0" indent="0" defTabSz="914400" eaLnBrk="1" fontAlgn="auto" latinLnBrk="0" hangingPunct="1">
            <a:lnSpc>
              <a:spcPct val="100000"/>
            </a:lnSpc>
            <a:spcBef>
              <a:spcPts val="0"/>
            </a:spcBef>
            <a:spcAft>
              <a:spcPts val="0"/>
            </a:spcAft>
            <a:buClrTx/>
            <a:buSzTx/>
            <a:buFontTx/>
            <a:buNone/>
            <a:tabLst/>
            <a:defRPr/>
          </a:pPr>
          <a:r>
            <a:rPr lang="en-CA" sz="1100" b="1" u="sng" baseline="0">
              <a:solidFill>
                <a:schemeClr val="tx1"/>
              </a:solidFill>
              <a:effectLst/>
              <a:latin typeface="+mn-lt"/>
              <a:ea typeface="+mn-ea"/>
              <a:cs typeface="+mn-cs"/>
            </a:rPr>
            <a:t>Considered Recycling</a:t>
          </a:r>
        </a:p>
        <a:p>
          <a:pPr marL="0" marR="0" lvl="0" indent="0" defTabSz="914400" eaLnBrk="1" fontAlgn="auto" latinLnBrk="0" hangingPunct="1">
            <a:lnSpc>
              <a:spcPct val="100000"/>
            </a:lnSpc>
            <a:spcBef>
              <a:spcPts val="0"/>
            </a:spcBef>
            <a:spcAft>
              <a:spcPts val="0"/>
            </a:spcAft>
            <a:buClrTx/>
            <a:buSzTx/>
            <a:buFontTx/>
            <a:buNone/>
            <a:tabLst/>
            <a:defRPr/>
          </a:pPr>
          <a:endParaRPr lang="en-CA"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b="1">
              <a:solidFill>
                <a:schemeClr val="tx1"/>
              </a:solidFill>
              <a:effectLst/>
              <a:latin typeface="+mn-lt"/>
              <a:ea typeface="+mn-ea"/>
              <a:cs typeface="+mn-cs"/>
            </a:rPr>
            <a:t>Recycle</a:t>
          </a:r>
          <a:r>
            <a:rPr lang="en-CA" sz="1100" b="0" baseline="0">
              <a:solidFill>
                <a:schemeClr val="tx1"/>
              </a:solidFill>
              <a:effectLst/>
              <a:latin typeface="+mn-lt"/>
              <a:ea typeface="+mn-ea"/>
              <a:cs typeface="+mn-cs"/>
            </a:rPr>
            <a:t> -</a:t>
          </a:r>
          <a:r>
            <a:rPr lang="en-CA" sz="1100" baseline="0">
              <a:solidFill>
                <a:schemeClr val="tx1"/>
              </a:solidFill>
              <a:effectLst/>
              <a:latin typeface="+mn-lt"/>
              <a:ea typeface="+mn-ea"/>
              <a:cs typeface="+mn-cs"/>
            </a:rPr>
            <a:t> The ability to convert waste into reusable material.</a:t>
          </a:r>
          <a:endParaRPr lang="en-CA">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b="1" u="sng" baseline="0">
              <a:solidFill>
                <a:schemeClr val="tx1"/>
              </a:solidFill>
              <a:effectLst/>
              <a:latin typeface="+mn-lt"/>
              <a:ea typeface="+mn-ea"/>
              <a:cs typeface="+mn-cs"/>
            </a:rPr>
            <a:t>Not Considered Recycling</a:t>
          </a:r>
        </a:p>
        <a:p>
          <a:pPr marL="0" marR="0" lvl="0" indent="0" defTabSz="914400" eaLnBrk="1" fontAlgn="auto" latinLnBrk="0" hangingPunct="1">
            <a:lnSpc>
              <a:spcPct val="100000"/>
            </a:lnSpc>
            <a:spcBef>
              <a:spcPts val="0"/>
            </a:spcBef>
            <a:spcAft>
              <a:spcPts val="0"/>
            </a:spcAft>
            <a:buClrTx/>
            <a:buSzTx/>
            <a:buFontTx/>
            <a:buNone/>
            <a:tabLst/>
            <a:defRPr/>
          </a:pPr>
          <a:endParaRPr lang="en-CA"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b="1" baseline="0">
              <a:solidFill>
                <a:schemeClr val="tx1"/>
              </a:solidFill>
              <a:effectLst/>
              <a:latin typeface="+mn-lt"/>
              <a:ea typeface="+mn-ea"/>
              <a:cs typeface="+mn-cs"/>
            </a:rPr>
            <a:t>Fuel-Blend</a:t>
          </a:r>
          <a:r>
            <a:rPr lang="en-CA" sz="1100" baseline="0">
              <a:solidFill>
                <a:schemeClr val="tx1"/>
              </a:solidFill>
              <a:effectLst/>
              <a:latin typeface="+mn-lt"/>
              <a:ea typeface="+mn-ea"/>
              <a:cs typeface="+mn-cs"/>
            </a:rPr>
            <a:t> - A thermal energy recovery process that blends waste into a source of fuel for industrial processes (</a:t>
          </a:r>
          <a:r>
            <a:rPr lang="en-CA" sz="1100" i="1" baseline="0">
              <a:solidFill>
                <a:schemeClr val="tx1"/>
              </a:solidFill>
              <a:effectLst/>
              <a:latin typeface="+mn-lt"/>
              <a:ea typeface="+mn-ea"/>
              <a:cs typeface="+mn-cs"/>
            </a:rPr>
            <a:t>ie.,</a:t>
          </a:r>
          <a:r>
            <a:rPr lang="en-CA" sz="1100" baseline="0">
              <a:solidFill>
                <a:schemeClr val="tx1"/>
              </a:solidFill>
              <a:effectLst/>
              <a:latin typeface="+mn-lt"/>
              <a:ea typeface="+mn-ea"/>
              <a:cs typeface="+mn-cs"/>
            </a:rPr>
            <a:t> cement kilns, furances, </a:t>
          </a:r>
          <a:r>
            <a:rPr lang="en-CA" sz="1100" i="1" baseline="0">
              <a:solidFill>
                <a:schemeClr val="tx1"/>
              </a:solidFill>
              <a:effectLst/>
              <a:latin typeface="+mn-lt"/>
              <a:ea typeface="+mn-ea"/>
              <a:cs typeface="+mn-cs"/>
            </a:rPr>
            <a:t>etc.</a:t>
          </a:r>
          <a:r>
            <a:rPr lang="en-CA" sz="1100" baseline="0">
              <a:solidFill>
                <a:schemeClr val="tx1"/>
              </a:solidFill>
              <a:effectLst/>
              <a:latin typeface="+mn-lt"/>
              <a:ea typeface="+mn-ea"/>
              <a:cs typeface="+mn-cs"/>
            </a:rPr>
            <a:t>) (</a:t>
          </a:r>
          <a:r>
            <a:rPr lang="en-CA" sz="1100" b="1" i="0" baseline="0">
              <a:solidFill>
                <a:schemeClr val="tx1"/>
              </a:solidFill>
              <a:effectLst/>
              <a:latin typeface="+mn-lt"/>
              <a:ea typeface="+mn-ea"/>
              <a:cs typeface="+mn-cs"/>
            </a:rPr>
            <a:t>not considered </a:t>
          </a:r>
          <a:r>
            <a:rPr lang="en-CA" sz="1100" b="1" i="1" baseline="0">
              <a:solidFill>
                <a:schemeClr val="tx1"/>
              </a:solidFill>
              <a:effectLst/>
              <a:latin typeface="+mn-lt"/>
              <a:ea typeface="+mn-ea"/>
              <a:cs typeface="+mn-cs"/>
            </a:rPr>
            <a:t>recycling</a:t>
          </a:r>
          <a:r>
            <a:rPr lang="en-CA" sz="1100" baseline="0">
              <a:solidFill>
                <a:schemeClr val="tx1"/>
              </a:solidFill>
              <a:effectLst/>
              <a:latin typeface="+mn-lt"/>
              <a:ea typeface="+mn-ea"/>
              <a:cs typeface="+mn-cs"/>
            </a:rPr>
            <a:t>).</a:t>
          </a:r>
          <a:endParaRPr lang="en-CA" sz="1100" b="1" baseline="0"/>
        </a:p>
        <a:p>
          <a:endParaRPr lang="en-CA"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1" baseline="0">
              <a:solidFill>
                <a:schemeClr val="tx1"/>
              </a:solidFill>
              <a:effectLst/>
              <a:latin typeface="+mn-lt"/>
              <a:ea typeface="+mn-ea"/>
              <a:cs typeface="+mn-cs"/>
            </a:rPr>
            <a:t>Incineration</a:t>
          </a:r>
          <a:r>
            <a:rPr lang="en-CA" sz="1100" baseline="0">
              <a:solidFill>
                <a:schemeClr val="tx1"/>
              </a:solidFill>
              <a:effectLst/>
              <a:latin typeface="+mn-lt"/>
              <a:ea typeface="+mn-ea"/>
              <a:cs typeface="+mn-cs"/>
            </a:rPr>
            <a:t> - Burning of waste and not capturing energy (</a:t>
          </a:r>
          <a:r>
            <a:rPr lang="en-CA" sz="1100" b="1" i="0" baseline="0">
              <a:solidFill>
                <a:schemeClr val="tx1"/>
              </a:solidFill>
              <a:effectLst/>
              <a:latin typeface="+mn-lt"/>
              <a:ea typeface="+mn-ea"/>
              <a:cs typeface="+mn-cs"/>
            </a:rPr>
            <a:t>not considered </a:t>
          </a:r>
          <a:r>
            <a:rPr lang="en-CA" sz="1100" b="1" i="1" baseline="0">
              <a:solidFill>
                <a:schemeClr val="tx1"/>
              </a:solidFill>
              <a:effectLst/>
              <a:latin typeface="+mn-lt"/>
              <a:ea typeface="+mn-ea"/>
              <a:cs typeface="+mn-cs"/>
            </a:rPr>
            <a:t>recycling</a:t>
          </a:r>
          <a:r>
            <a:rPr lang="en-CA" sz="1100" baseline="0">
              <a:solidFill>
                <a:schemeClr val="tx1"/>
              </a:solidFill>
              <a:effectLst/>
              <a:latin typeface="+mn-lt"/>
              <a:ea typeface="+mn-ea"/>
              <a:cs typeface="+mn-cs"/>
            </a:rPr>
            <a:t>).</a:t>
          </a:r>
          <a:endParaRPr lang="en-CA">
            <a:effectLst/>
          </a:endParaRPr>
        </a:p>
        <a:p>
          <a:endParaRPr lang="en-CA" sz="1100" b="1" baseline="0"/>
        </a:p>
        <a:p>
          <a:r>
            <a:rPr lang="en-CA" sz="1100" b="1" baseline="0"/>
            <a:t>Landfill</a:t>
          </a:r>
          <a:r>
            <a:rPr lang="en-CA" sz="1100" baseline="0"/>
            <a:t> - Disposing of waste through burial in a private or muncipal dumping ground, often includes a solidification process (</a:t>
          </a:r>
          <a:r>
            <a:rPr lang="en-CA" sz="1100" b="1" baseline="0"/>
            <a:t>not considered </a:t>
          </a:r>
          <a:r>
            <a:rPr lang="en-CA" sz="1100" b="1" i="1" baseline="0"/>
            <a:t>recycling</a:t>
          </a:r>
          <a:r>
            <a:rPr lang="en-CA" sz="1100" baseline="0"/>
            <a:t>).</a:t>
          </a:r>
        </a:p>
        <a:p>
          <a:endParaRPr lang="en-CA" sz="1100" baseline="0"/>
        </a:p>
        <a:p>
          <a:r>
            <a:rPr lang="en-CA" sz="1100" b="1" baseline="0"/>
            <a:t>Physical/Chemical Treatment -</a:t>
          </a:r>
          <a:r>
            <a:rPr lang="en-CA" sz="1100" baseline="0"/>
            <a:t> Immobilizing and/or altering hazardous elements (</a:t>
          </a:r>
          <a:r>
            <a:rPr lang="en-CA" sz="1100" i="1" baseline="0"/>
            <a:t>i.e.,</a:t>
          </a:r>
          <a:r>
            <a:rPr lang="en-CA" sz="1100" baseline="0"/>
            <a:t> calcination) of waste to make it easier to treat and/or prepare waste for landfill </a:t>
          </a:r>
          <a:r>
            <a:rPr lang="en-CA" sz="1100" b="1" baseline="0"/>
            <a:t>(not considered recycling)</a:t>
          </a:r>
          <a:r>
            <a:rPr lang="en-CA" sz="1100" baseline="0"/>
            <a:t>.</a:t>
          </a:r>
        </a:p>
        <a:p>
          <a:endParaRPr lang="en-CA" sz="1100" b="1" baseline="0"/>
        </a:p>
        <a:p>
          <a:r>
            <a:rPr lang="en-CA" sz="1100" b="1" baseline="0"/>
            <a:t>Waste-to-Energy</a:t>
          </a:r>
          <a:r>
            <a:rPr lang="en-CA" sz="1100" baseline="0"/>
            <a:t> - The process of generating energy in the form of electricity and/or heat from the primary treatment of waste (</a:t>
          </a:r>
          <a:r>
            <a:rPr lang="en-CA" sz="1100" i="1" baseline="0"/>
            <a:t>ie.,</a:t>
          </a:r>
          <a:r>
            <a:rPr lang="en-CA" sz="1100" baseline="0"/>
            <a:t> incineration/gassification for energy) </a:t>
          </a:r>
          <a:r>
            <a:rPr lang="en-CA" sz="1100" baseline="0">
              <a:solidFill>
                <a:schemeClr val="tx1"/>
              </a:solidFill>
              <a:effectLst/>
              <a:latin typeface="+mn-lt"/>
              <a:ea typeface="+mn-ea"/>
              <a:cs typeface="+mn-cs"/>
            </a:rPr>
            <a:t>(</a:t>
          </a:r>
          <a:r>
            <a:rPr lang="en-CA" sz="1100" b="1" i="0" baseline="0">
              <a:solidFill>
                <a:schemeClr val="tx1"/>
              </a:solidFill>
              <a:effectLst/>
              <a:latin typeface="+mn-lt"/>
              <a:ea typeface="+mn-ea"/>
              <a:cs typeface="+mn-cs"/>
            </a:rPr>
            <a:t>not considered </a:t>
          </a:r>
          <a:r>
            <a:rPr lang="en-CA" sz="1100" b="1" i="1" baseline="0">
              <a:solidFill>
                <a:schemeClr val="tx1"/>
              </a:solidFill>
              <a:effectLst/>
              <a:latin typeface="+mn-lt"/>
              <a:ea typeface="+mn-ea"/>
              <a:cs typeface="+mn-cs"/>
            </a:rPr>
            <a:t>recycling</a:t>
          </a:r>
          <a:r>
            <a:rPr lang="en-CA" sz="1100" baseline="0">
              <a:solidFill>
                <a:schemeClr val="tx1"/>
              </a:solidFill>
              <a:effectLst/>
              <a:latin typeface="+mn-lt"/>
              <a:ea typeface="+mn-ea"/>
              <a:cs typeface="+mn-cs"/>
            </a:rPr>
            <a:t>).</a:t>
          </a:r>
        </a:p>
        <a:p>
          <a:endParaRPr lang="en-CA" sz="1100" baseline="0">
            <a:solidFill>
              <a:schemeClr val="tx1"/>
            </a:solidFill>
            <a:effectLst/>
            <a:latin typeface="+mn-lt"/>
            <a:ea typeface="+mn-ea"/>
            <a:cs typeface="+mn-cs"/>
          </a:endParaRPr>
        </a:p>
        <a:p>
          <a:r>
            <a:rPr lang="en-CA" b="1">
              <a:effectLst/>
            </a:rPr>
            <a:t>Wastewater Treatment</a:t>
          </a:r>
          <a:r>
            <a:rPr lang="en-CA" b="1" baseline="0">
              <a:effectLst/>
            </a:rPr>
            <a:t> </a:t>
          </a:r>
          <a:r>
            <a:rPr lang="en-CA" baseline="0">
              <a:effectLst/>
            </a:rPr>
            <a:t>- Aqueous treatment of liquid and semi-liquid hazardous and/or non-hazardous wastes </a:t>
          </a:r>
          <a:r>
            <a:rPr lang="en-CA" sz="1100" baseline="0">
              <a:solidFill>
                <a:schemeClr val="tx1"/>
              </a:solidFill>
              <a:effectLst/>
              <a:latin typeface="+mn-lt"/>
              <a:ea typeface="+mn-ea"/>
              <a:cs typeface="+mn-cs"/>
            </a:rPr>
            <a:t>(</a:t>
          </a:r>
          <a:r>
            <a:rPr lang="en-CA" sz="1100" b="1" i="0" baseline="0">
              <a:solidFill>
                <a:schemeClr val="tx1"/>
              </a:solidFill>
              <a:effectLst/>
              <a:latin typeface="+mn-lt"/>
              <a:ea typeface="+mn-ea"/>
              <a:cs typeface="+mn-cs"/>
            </a:rPr>
            <a:t>not considered </a:t>
          </a:r>
          <a:r>
            <a:rPr lang="en-CA" sz="1100" b="1" i="1" baseline="0">
              <a:solidFill>
                <a:schemeClr val="tx1"/>
              </a:solidFill>
              <a:effectLst/>
              <a:latin typeface="+mn-lt"/>
              <a:ea typeface="+mn-ea"/>
              <a:cs typeface="+mn-cs"/>
            </a:rPr>
            <a:t>recycling</a:t>
          </a:r>
          <a:r>
            <a:rPr lang="en-CA" sz="1100" baseline="0">
              <a:solidFill>
                <a:schemeClr val="tx1"/>
              </a:solidFill>
              <a:effectLst/>
              <a:latin typeface="+mn-lt"/>
              <a:ea typeface="+mn-ea"/>
              <a:cs typeface="+mn-cs"/>
            </a:rPr>
            <a:t>)</a:t>
          </a:r>
          <a:r>
            <a:rPr lang="en-CA" baseline="0">
              <a:effectLst/>
            </a:rPr>
            <a:t>. </a:t>
          </a:r>
        </a:p>
        <a:p>
          <a:endParaRPr lang="en-CA" baseline="0">
            <a:effectLst/>
          </a:endParaRPr>
        </a:p>
        <a:p>
          <a:r>
            <a:rPr lang="en-CA" sz="1400" b="1" u="none"/>
            <a:t>Materials:</a:t>
          </a:r>
          <a:endParaRPr lang="en-CA" sz="1400" u="none"/>
        </a:p>
        <a:p>
          <a:endParaRPr lang="en-CA" sz="1100"/>
        </a:p>
        <a:p>
          <a:pPr marL="0" marR="0" lvl="0" indent="0" defTabSz="914400" eaLnBrk="1" fontAlgn="auto" latinLnBrk="0" hangingPunct="1">
            <a:lnSpc>
              <a:spcPct val="100000"/>
            </a:lnSpc>
            <a:spcBef>
              <a:spcPts val="0"/>
            </a:spcBef>
            <a:spcAft>
              <a:spcPts val="0"/>
            </a:spcAft>
            <a:buClrTx/>
            <a:buSzTx/>
            <a:buFontTx/>
            <a:buNone/>
            <a:tabLst/>
            <a:defRPr/>
          </a:pPr>
          <a:r>
            <a:rPr lang="en-CA" sz="1100" b="1" baseline="0">
              <a:solidFill>
                <a:schemeClr val="tx1"/>
              </a:solidFill>
              <a:effectLst/>
              <a:latin typeface="+mn-lt"/>
              <a:ea typeface="+mn-ea"/>
              <a:cs typeface="+mn-cs"/>
            </a:rPr>
            <a:t>Fertilizer:</a:t>
          </a:r>
          <a:r>
            <a:rPr lang="en-CA" sz="1100" b="0" baseline="0">
              <a:solidFill>
                <a:schemeClr val="tx1"/>
              </a:solidFill>
              <a:effectLst/>
              <a:latin typeface="+mn-lt"/>
              <a:ea typeface="+mn-ea"/>
              <a:cs typeface="+mn-cs"/>
            </a:rPr>
            <a:t> PCA is unaware of recycling opportunities for fertilizer, the plastic/metal/carboard containers can be recycled where possible.</a:t>
          </a:r>
          <a:endParaRPr lang="en-CA">
            <a:effectLst/>
          </a:endParaRPr>
        </a:p>
        <a:p>
          <a:endParaRPr lang="en-CA" sz="1100" b="1" baseline="0"/>
        </a:p>
        <a:p>
          <a:r>
            <a:rPr lang="en-CA" sz="1100" b="1" baseline="0"/>
            <a:t>Garbage &amp; Non-Recycled Contamination: </a:t>
          </a:r>
          <a:r>
            <a:rPr lang="en-CA" sz="1100" b="0" baseline="0"/>
            <a:t>Any waste shipped with designated program materials that is not a program material, considered non-hazardous, and is residential waste.</a:t>
          </a:r>
        </a:p>
        <a:p>
          <a:endParaRPr lang="en-CA" sz="1100" b="0" baseline="0"/>
        </a:p>
        <a:p>
          <a:r>
            <a:rPr lang="en-CA" sz="1100" b="1" baseline="0"/>
            <a:t>Hazardous Contamination:</a:t>
          </a:r>
          <a:r>
            <a:rPr lang="en-CA" sz="1100" b="0" baseline="0"/>
            <a:t> Wastes considered hazardous that were shipped with designated program materials but are not included under program definitions. </a:t>
          </a:r>
          <a:endParaRPr lang="en-CA" sz="1100" b="1" baseline="0"/>
        </a:p>
        <a:p>
          <a:endParaRPr lang="en-CA" sz="1100" b="1" baseline="0"/>
        </a:p>
        <a:p>
          <a:r>
            <a:rPr lang="en-CA" sz="1100" b="1" baseline="0"/>
            <a:t>Paint: </a:t>
          </a:r>
          <a:r>
            <a:rPr lang="en-CA" sz="1100" b="0" baseline="0"/>
            <a:t>Paint is recycled when processed (</a:t>
          </a:r>
          <a:r>
            <a:rPr lang="en-CA" sz="1100" b="1" baseline="0"/>
            <a:t>including aerosols</a:t>
          </a:r>
          <a:r>
            <a:rPr lang="en-CA" sz="1100" b="0" baseline="0"/>
            <a:t>) for reuse. Paint containers, both metal and plastic, can be recycled as scrap. </a:t>
          </a:r>
        </a:p>
        <a:p>
          <a:endParaRPr lang="en-CA" sz="1100" b="0" baseline="0"/>
        </a:p>
        <a:p>
          <a:r>
            <a:rPr lang="en-CA" sz="1100" b="1" baseline="0"/>
            <a:t>Pesticide: </a:t>
          </a:r>
          <a:r>
            <a:rPr lang="en-CA" sz="1100" b="0" baseline="0"/>
            <a:t>PCA is unaware of recycling opportunities for pesticide contents, the plastic/metal/glass containers can be recycled where possible.</a:t>
          </a:r>
        </a:p>
        <a:p>
          <a:endParaRPr lang="en-CA" sz="1100" b="0" baseline="0"/>
        </a:p>
        <a:p>
          <a:r>
            <a:rPr lang="en-CA" sz="1100" b="1" baseline="0"/>
            <a:t>Solvent:</a:t>
          </a:r>
          <a:r>
            <a:rPr lang="en-CA" sz="1100" b="0" baseline="0"/>
            <a:t> PCA </a:t>
          </a:r>
          <a:r>
            <a:rPr lang="en-CA" sz="1100" b="0" baseline="0">
              <a:solidFill>
                <a:schemeClr val="tx1"/>
              </a:solidFill>
              <a:effectLst/>
              <a:latin typeface="+mn-lt"/>
              <a:ea typeface="+mn-ea"/>
              <a:cs typeface="+mn-cs"/>
            </a:rPr>
            <a:t>is unaware of recycling opportunities for solvents, the plastic/metal containers can be recycled where possible.</a:t>
          </a:r>
        </a:p>
        <a:p>
          <a:endParaRPr lang="en-CA" sz="1100" b="0" baseline="0">
            <a:solidFill>
              <a:schemeClr val="tx1"/>
            </a:solidFill>
            <a:effectLst/>
            <a:latin typeface="+mn-lt"/>
            <a:ea typeface="+mn-ea"/>
            <a:cs typeface="+mn-cs"/>
          </a:endParaRPr>
        </a:p>
        <a:p>
          <a:r>
            <a:rPr lang="en-CA" sz="1400" b="1"/>
            <a:t>Contact Information:</a:t>
          </a:r>
        </a:p>
        <a:p>
          <a:endParaRPr lang="en-CA" sz="1100" b="0"/>
        </a:p>
        <a:p>
          <a:r>
            <a:rPr lang="en-CA" sz="1100" b="0"/>
            <a:t>If you have any questions or need further assistance please contact:</a:t>
          </a:r>
        </a:p>
        <a:p>
          <a:endParaRPr lang="en-CA" sz="1100" b="0"/>
        </a:p>
        <a:p>
          <a:r>
            <a:rPr lang="en-CA" sz="1100" b="0"/>
            <a:t>Rich</a:t>
          </a:r>
          <a:r>
            <a:rPr lang="en-CA" sz="1100" b="0" baseline="0"/>
            <a:t> Lagani, Manager - Recycling Operations/Logistics</a:t>
          </a:r>
        </a:p>
        <a:p>
          <a:r>
            <a:rPr lang="en-CA" sz="1100" b="0" baseline="0"/>
            <a:t>richl@productcare.org</a:t>
          </a:r>
        </a:p>
        <a:p>
          <a:r>
            <a:rPr lang="en-CA" sz="1100" b="0" baseline="0"/>
            <a:t>416-775-1907</a:t>
          </a:r>
          <a:endParaRPr lang="en-CA" sz="1100" b="0"/>
        </a:p>
        <a:p>
          <a:endParaRPr lang="en-CA"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733425</xdr:colOff>
      <xdr:row>63</xdr:row>
      <xdr:rowOff>85725</xdr:rowOff>
    </xdr:from>
    <xdr:ext cx="184731" cy="264560"/>
    <xdr:sp macro="" textlink="">
      <xdr:nvSpPr>
        <xdr:cNvPr id="10" name="TextBox 9"/>
        <xdr:cNvSpPr txBox="1"/>
      </xdr:nvSpPr>
      <xdr:spPr>
        <a:xfrm>
          <a:off x="5057775" y="6296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69</xdr:row>
      <xdr:rowOff>85725</xdr:rowOff>
    </xdr:from>
    <xdr:ext cx="184731" cy="264560"/>
    <xdr:sp macro="" textlink="">
      <xdr:nvSpPr>
        <xdr:cNvPr id="3" name="TextBox 2"/>
        <xdr:cNvSpPr txBox="1"/>
      </xdr:nvSpPr>
      <xdr:spPr>
        <a:xfrm>
          <a:off x="782002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version%20Report%202016_cle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at's%20Docs\Diversion\Copy%20of%20New%20Diversion%20Report%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ersion Report"/>
      <sheetName val="Data"/>
    </sheetNames>
    <sheetDataSet>
      <sheetData sheetId="0"/>
      <sheetData sheetId="1">
        <row r="8">
          <cell r="H8" t="str">
            <v>Recycle</v>
          </cell>
        </row>
        <row r="9">
          <cell r="H9" t="str">
            <v>Reuse</v>
          </cell>
        </row>
        <row r="10">
          <cell r="H10" t="str">
            <v>EFW</v>
          </cell>
        </row>
        <row r="11">
          <cell r="H11" t="str">
            <v>Landfill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ables/table1.xml><?xml version="1.0" encoding="utf-8"?>
<table xmlns="http://schemas.openxmlformats.org/spreadsheetml/2006/main" id="1" name="Table1" displayName="Table1" ref="A1:A12" totalsRowShown="0" headerRowDxfId="16" dataDxfId="15">
  <autoFilter ref="A1:A12"/>
  <sortState ref="A2:A7">
    <sortCondition ref="A2"/>
  </sortState>
  <tableColumns count="1">
    <tableColumn id="1" name="Primary Materials" dataDxfId="14"/>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C1:D25" totalsRowShown="0">
  <autoFilter ref="C1:D25"/>
  <sortState ref="C2:D26">
    <sortCondition ref="C1"/>
  </sortState>
  <tableColumns count="2">
    <tableColumn id="1" name="Secondary Materials"/>
    <tableColumn id="2" name="Recycled Vs Non-Recycled"/>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F1:F8" totalsRowShown="0">
  <autoFilter ref="F1:F8"/>
  <sortState ref="F2:F8">
    <sortCondition ref="F2"/>
  </sortState>
  <tableColumns count="1">
    <tableColumn id="1" name="End Fate Disposition"/>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14:A17" totalsRowShown="0" tableBorderDxfId="13">
  <autoFilter ref="A14:A17"/>
  <sortState ref="A10:A12">
    <sortCondition ref="A10"/>
  </sortState>
  <tableColumns count="1">
    <tableColumn id="1" name="Primary Materials 2"/>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C27:D37" totalsRowShown="0" dataDxfId="12" tableBorderDxfId="11">
  <autoFilter ref="C27:D37"/>
  <sortState ref="C29:D41">
    <sortCondition ref="C28"/>
  </sortState>
  <tableColumns count="2">
    <tableColumn id="1" name="Secondary Materials 2" dataDxfId="10"/>
    <tableColumn id="2" name="Recycled Vs Non-Recycled" dataDxfId="9"/>
  </tableColumns>
  <tableStyleInfo name="TableStyleMedium2" showFirstColumn="0" showLastColumn="0" showRowStripes="1" showColumnStripes="0"/>
</table>
</file>

<file path=xl/tables/table6.xml><?xml version="1.0" encoding="utf-8"?>
<table xmlns="http://schemas.openxmlformats.org/spreadsheetml/2006/main" id="7" name="Table7" displayName="Table7" ref="H1:H5" totalsRowShown="0">
  <autoFilter ref="H1:H5"/>
  <tableColumns count="1">
    <tableColumn id="1" name="Q"/>
  </tableColumns>
  <tableStyleInfo name="TableStyleMedium2" showFirstColumn="0" showLastColumn="0" showRowStripes="1" showColumnStripes="0"/>
</table>
</file>

<file path=xl/tables/table7.xml><?xml version="1.0" encoding="utf-8"?>
<table xmlns="http://schemas.openxmlformats.org/spreadsheetml/2006/main" id="6" name="Table47" displayName="Table47" ref="A24:A27" totalsRowShown="0" tableBorderDxfId="8">
  <autoFilter ref="A24:A27"/>
  <sortState ref="A20:A22">
    <sortCondition ref="A20"/>
  </sortState>
  <tableColumns count="1">
    <tableColumn id="1" name="Primary Materials 4"/>
  </tableColumns>
  <tableStyleInfo name="TableStyleMedium2" showFirstColumn="0" showLastColumn="0" showRowStripes="1" showColumnStripes="0"/>
</table>
</file>

<file path=xl/tables/table8.xml><?xml version="1.0" encoding="utf-8"?>
<table xmlns="http://schemas.openxmlformats.org/spreadsheetml/2006/main" id="8" name="Table59" displayName="Table59" ref="C38:D47" totalsRowShown="0" dataDxfId="7" tableBorderDxfId="6">
  <autoFilter ref="C38:D47"/>
  <sortState ref="C44:D56">
    <sortCondition ref="C28"/>
  </sortState>
  <tableColumns count="2">
    <tableColumn id="1" name="Secondary Materials 3" dataDxfId="5"/>
    <tableColumn id="2" name="Recycled Vs Non-Recycled" dataDxfId="4"/>
  </tableColumns>
  <tableStyleInfo name="TableStyleMedium2" showFirstColumn="0" showLastColumn="0" showRowStripes="1" showColumnStripes="0"/>
</table>
</file>

<file path=xl/tables/table9.xml><?xml version="1.0" encoding="utf-8"?>
<table xmlns="http://schemas.openxmlformats.org/spreadsheetml/2006/main" id="9" name="Table5910" displayName="Table5910" ref="C48:D55" totalsRowShown="0" dataDxfId="3" tableBorderDxfId="2">
  <autoFilter ref="C48:D55"/>
  <sortState ref="C59:D71">
    <sortCondition ref="C28"/>
  </sortState>
  <tableColumns count="2">
    <tableColumn id="1" name="Secondary Materials 4" dataDxfId="1"/>
    <tableColumn id="2" name="Recycled Vs Non-Recycle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61" sqref="E61"/>
    </sheetView>
  </sheetViews>
  <sheetFormatPr defaultRowHeight="15" x14ac:dyDescent="0.25"/>
  <sheetData/>
  <sheetProtection algorithmName="SHA-512" hashValue="pvJGv/yqa6wwUg0NN2wEW+fhvzjeRLPUGdHdwUpJFuH2Tc1QdMfz9jhHzTJ6yOhlIh+YuKOlgig08ZjC60QcMw==" saltValue="wzouu2v/5yVhC/G/tF6FXA==" spinCount="100000" sheet="1" objects="1" scenarios="1" selectLockedCells="1"/>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4" workbookViewId="0">
      <selection activeCell="A9" sqref="A9"/>
    </sheetView>
  </sheetViews>
  <sheetFormatPr defaultRowHeight="15" x14ac:dyDescent="0.25"/>
  <cols>
    <col min="1" max="1" width="28.5" customWidth="1"/>
    <col min="2" max="2" width="40" bestFit="1" customWidth="1"/>
    <col min="3" max="3" width="18.75" customWidth="1"/>
    <col min="4" max="4" width="24.75" customWidth="1"/>
    <col min="5" max="5" width="26" customWidth="1"/>
    <col min="6" max="6" width="29.125" customWidth="1"/>
    <col min="7" max="7" width="25.75" customWidth="1"/>
    <col min="11" max="11" width="27.25" customWidth="1"/>
    <col min="12" max="12" width="22.375" customWidth="1"/>
  </cols>
  <sheetData>
    <row r="1" spans="1:9" ht="31.5" x14ac:dyDescent="0.5">
      <c r="A1" s="59" t="s">
        <v>88</v>
      </c>
      <c r="B1" s="59"/>
      <c r="C1" s="59"/>
      <c r="D1" s="59"/>
      <c r="E1" s="35"/>
      <c r="F1" s="35"/>
      <c r="G1" s="35"/>
      <c r="H1" s="35"/>
      <c r="I1" s="35"/>
    </row>
    <row r="2" spans="1:9" x14ac:dyDescent="0.25">
      <c r="A2" s="60" t="s">
        <v>60</v>
      </c>
      <c r="B2" s="92"/>
      <c r="C2" s="35"/>
      <c r="D2" s="36" t="s">
        <v>74</v>
      </c>
      <c r="E2" s="37" t="s">
        <v>65</v>
      </c>
      <c r="F2" s="35"/>
      <c r="G2" s="35"/>
      <c r="H2" s="35"/>
      <c r="I2" s="35"/>
    </row>
    <row r="3" spans="1:9" x14ac:dyDescent="0.25">
      <c r="A3" s="60" t="s">
        <v>59</v>
      </c>
      <c r="B3" s="92"/>
      <c r="C3" s="35"/>
      <c r="D3" s="38"/>
      <c r="E3" s="39" t="s">
        <v>66</v>
      </c>
      <c r="F3" s="35"/>
      <c r="G3" s="35"/>
      <c r="H3" s="35"/>
      <c r="I3" s="35"/>
    </row>
    <row r="4" spans="1:9" ht="15" customHeight="1" x14ac:dyDescent="0.25">
      <c r="A4" s="61" t="s">
        <v>100</v>
      </c>
      <c r="B4" s="103"/>
      <c r="C4" s="40"/>
      <c r="D4" s="41"/>
      <c r="E4" s="42" t="s">
        <v>67</v>
      </c>
      <c r="F4" s="40"/>
      <c r="G4" s="43"/>
      <c r="H4" s="35"/>
      <c r="I4" s="35"/>
    </row>
    <row r="5" spans="1:9" ht="15" customHeight="1" x14ac:dyDescent="0.25">
      <c r="A5" s="62" t="s">
        <v>61</v>
      </c>
      <c r="B5" s="21"/>
      <c r="C5" s="44"/>
      <c r="D5" s="45"/>
      <c r="E5" s="46" t="s">
        <v>68</v>
      </c>
      <c r="F5" s="44"/>
      <c r="G5" s="47"/>
      <c r="H5" s="35"/>
      <c r="I5" s="35"/>
    </row>
    <row r="6" spans="1:9" ht="15.75" thickBot="1" x14ac:dyDescent="0.3">
      <c r="A6" s="48"/>
      <c r="B6" s="48"/>
      <c r="C6" s="48"/>
      <c r="D6" s="48"/>
      <c r="E6" s="49"/>
      <c r="F6" s="40"/>
      <c r="G6" s="47"/>
      <c r="H6" s="35"/>
      <c r="I6" s="35"/>
    </row>
    <row r="7" spans="1:9" x14ac:dyDescent="0.25">
      <c r="A7" s="105" t="s">
        <v>1</v>
      </c>
      <c r="B7" s="106"/>
      <c r="C7" s="91"/>
      <c r="D7" s="91"/>
      <c r="E7" s="105" t="s">
        <v>29</v>
      </c>
      <c r="F7" s="106"/>
      <c r="G7" s="106"/>
      <c r="H7" s="35"/>
      <c r="I7" s="35"/>
    </row>
    <row r="8" spans="1:9" ht="25.5" x14ac:dyDescent="0.25">
      <c r="A8" s="51" t="s">
        <v>53</v>
      </c>
      <c r="B8" s="52" t="s">
        <v>64</v>
      </c>
      <c r="C8" s="52" t="s">
        <v>58</v>
      </c>
      <c r="D8" s="52" t="s">
        <v>54</v>
      </c>
      <c r="E8" s="51" t="s">
        <v>31</v>
      </c>
      <c r="F8" s="52" t="s">
        <v>30</v>
      </c>
      <c r="G8" s="52" t="s">
        <v>69</v>
      </c>
      <c r="H8" s="35"/>
      <c r="I8" s="35"/>
    </row>
    <row r="9" spans="1:9" x14ac:dyDescent="0.25">
      <c r="A9" s="10" t="s">
        <v>3</v>
      </c>
      <c r="B9" s="8"/>
      <c r="C9" s="76" t="e">
        <f>INDEX(Table2[Recycled Vs Non-Recycled],MATCH(Paint!B9,Table2[Secondary Materials],0))</f>
        <v>#N/A</v>
      </c>
      <c r="D9" s="24"/>
      <c r="E9" s="2"/>
      <c r="F9" s="3"/>
      <c r="G9" s="3"/>
      <c r="H9" s="35"/>
      <c r="I9" s="35"/>
    </row>
    <row r="10" spans="1:9" x14ac:dyDescent="0.25">
      <c r="A10" s="10"/>
      <c r="B10" s="8"/>
      <c r="C10" s="76" t="e">
        <f>INDEX(Table2[Recycled Vs Non-Recycled],MATCH(Paint!B10,Table2[Secondary Materials],0))</f>
        <v>#N/A</v>
      </c>
      <c r="D10" s="24"/>
      <c r="E10" s="2"/>
      <c r="F10" s="3"/>
      <c r="G10" s="3"/>
      <c r="H10" s="35"/>
      <c r="I10" s="35"/>
    </row>
    <row r="11" spans="1:9" x14ac:dyDescent="0.25">
      <c r="A11" s="10"/>
      <c r="B11" s="8"/>
      <c r="C11" s="76" t="e">
        <f>INDEX(Table2[Recycled Vs Non-Recycled],MATCH(Paint!B11,Table2[Secondary Materials],0))</f>
        <v>#N/A</v>
      </c>
      <c r="D11" s="24"/>
      <c r="E11" s="2"/>
      <c r="F11" s="3"/>
      <c r="G11" s="3"/>
      <c r="H11" s="35"/>
      <c r="I11" s="35"/>
    </row>
    <row r="12" spans="1:9" x14ac:dyDescent="0.25">
      <c r="A12" s="10"/>
      <c r="B12" s="8"/>
      <c r="C12" s="76" t="e">
        <f>INDEX(Table2[Recycled Vs Non-Recycled],MATCH(Paint!B12,Table2[Secondary Materials],0))</f>
        <v>#N/A</v>
      </c>
      <c r="D12" s="24"/>
      <c r="E12" s="2"/>
      <c r="F12" s="3"/>
      <c r="G12" s="3"/>
      <c r="H12" s="35"/>
      <c r="I12" s="35"/>
    </row>
    <row r="13" spans="1:9" x14ac:dyDescent="0.25">
      <c r="A13" s="10"/>
      <c r="B13" s="8"/>
      <c r="C13" s="76" t="e">
        <f>INDEX(Table2[Recycled Vs Non-Recycled],MATCH(Paint!B13,Table2[Secondary Materials],0))</f>
        <v>#N/A</v>
      </c>
      <c r="D13" s="24"/>
      <c r="E13" s="2"/>
      <c r="F13" s="3"/>
      <c r="G13" s="3"/>
      <c r="H13" s="35"/>
      <c r="I13" s="35"/>
    </row>
    <row r="14" spans="1:9" x14ac:dyDescent="0.25">
      <c r="A14" s="10"/>
      <c r="B14" s="8"/>
      <c r="C14" s="76" t="e">
        <f>INDEX(Table2[Recycled Vs Non-Recycled],MATCH(Paint!B14,Table2[Secondary Materials],0))</f>
        <v>#N/A</v>
      </c>
      <c r="D14" s="24"/>
      <c r="E14" s="2"/>
      <c r="F14" s="3"/>
      <c r="G14" s="3"/>
      <c r="H14" s="35"/>
      <c r="I14" s="35"/>
    </row>
    <row r="15" spans="1:9" x14ac:dyDescent="0.25">
      <c r="A15" s="10"/>
      <c r="B15" s="8"/>
      <c r="C15" s="76"/>
      <c r="D15" s="24"/>
      <c r="E15" s="2"/>
      <c r="F15" s="3"/>
      <c r="G15" s="3"/>
      <c r="H15" s="35"/>
      <c r="I15" s="35"/>
    </row>
    <row r="16" spans="1:9" x14ac:dyDescent="0.25">
      <c r="A16" s="10"/>
      <c r="B16" s="8"/>
      <c r="C16" s="76"/>
      <c r="D16" s="24"/>
      <c r="E16" s="2"/>
      <c r="F16" s="3"/>
      <c r="G16" s="3"/>
      <c r="H16" s="35"/>
      <c r="I16" s="35"/>
    </row>
    <row r="17" spans="1:9" x14ac:dyDescent="0.25">
      <c r="A17" s="93"/>
      <c r="B17" s="94"/>
      <c r="C17" s="90"/>
      <c r="D17" s="95"/>
      <c r="E17" s="96"/>
      <c r="F17" s="97"/>
      <c r="G17" s="97"/>
      <c r="H17" s="35"/>
      <c r="I17" s="35"/>
    </row>
    <row r="18" spans="1:9" x14ac:dyDescent="0.25">
      <c r="A18" s="10" t="s">
        <v>4</v>
      </c>
      <c r="B18" s="8"/>
      <c r="C18" s="76" t="e">
        <f>INDEX(Table2[Recycled Vs Non-Recycled],MATCH(Paint!B18,Table2[Secondary Materials],0))</f>
        <v>#N/A</v>
      </c>
      <c r="D18" s="24"/>
      <c r="E18" s="2"/>
      <c r="F18" s="3"/>
      <c r="G18" s="3"/>
      <c r="H18" s="35"/>
      <c r="I18" s="35"/>
    </row>
    <row r="19" spans="1:9" x14ac:dyDescent="0.25">
      <c r="A19" s="10"/>
      <c r="B19" s="8"/>
      <c r="C19" s="76" t="e">
        <f>INDEX(Table2[Recycled Vs Non-Recycled],MATCH(Paint!B19,Table2[Secondary Materials],0))</f>
        <v>#N/A</v>
      </c>
      <c r="D19" s="24"/>
      <c r="E19" s="2"/>
      <c r="F19" s="3"/>
      <c r="G19" s="3"/>
      <c r="H19" s="35"/>
      <c r="I19" s="35"/>
    </row>
    <row r="20" spans="1:9" x14ac:dyDescent="0.25">
      <c r="A20" s="10"/>
      <c r="B20" s="8"/>
      <c r="C20" s="76" t="e">
        <f>INDEX(Table2[Recycled Vs Non-Recycled],MATCH(Paint!B20,Table2[Secondary Materials],0))</f>
        <v>#N/A</v>
      </c>
      <c r="D20" s="24"/>
      <c r="E20" s="2"/>
      <c r="F20" s="3"/>
      <c r="G20" s="3"/>
      <c r="H20" s="35"/>
      <c r="I20" s="35"/>
    </row>
    <row r="21" spans="1:9" x14ac:dyDescent="0.25">
      <c r="A21" s="10"/>
      <c r="B21" s="8"/>
      <c r="C21" s="76" t="e">
        <f>INDEX(Table2[Recycled Vs Non-Recycled],MATCH(Paint!B21,Table2[Secondary Materials],0))</f>
        <v>#N/A</v>
      </c>
      <c r="D21" s="24"/>
      <c r="E21" s="2"/>
      <c r="F21" s="3"/>
      <c r="G21" s="3"/>
      <c r="H21" s="35"/>
      <c r="I21" s="35"/>
    </row>
    <row r="22" spans="1:9" x14ac:dyDescent="0.25">
      <c r="A22" s="10"/>
      <c r="B22" s="8"/>
      <c r="C22" s="76"/>
      <c r="D22" s="24"/>
      <c r="E22" s="2"/>
      <c r="F22" s="3"/>
      <c r="G22" s="3"/>
      <c r="H22" s="35"/>
      <c r="I22" s="35"/>
    </row>
    <row r="23" spans="1:9" x14ac:dyDescent="0.25">
      <c r="A23" s="10"/>
      <c r="B23" s="8"/>
      <c r="C23" s="76"/>
      <c r="D23" s="24"/>
      <c r="E23" s="2"/>
      <c r="F23" s="3"/>
      <c r="G23" s="3"/>
      <c r="H23" s="35"/>
      <c r="I23" s="35"/>
    </row>
    <row r="24" spans="1:9" x14ac:dyDescent="0.25">
      <c r="A24" s="93"/>
      <c r="B24" s="94"/>
      <c r="C24" s="90"/>
      <c r="D24" s="95"/>
      <c r="E24" s="96"/>
      <c r="F24" s="97"/>
      <c r="G24" s="97"/>
      <c r="H24" s="35"/>
      <c r="I24" s="35"/>
    </row>
    <row r="25" spans="1:9" x14ac:dyDescent="0.25">
      <c r="A25" s="10" t="s">
        <v>32</v>
      </c>
      <c r="B25" s="8"/>
      <c r="C25" s="76" t="e">
        <f>INDEX(Table2[Recycled Vs Non-Recycled],MATCH(Paint!B25,Table2[Secondary Materials],0))</f>
        <v>#N/A</v>
      </c>
      <c r="D25" s="24"/>
      <c r="E25" s="2"/>
      <c r="F25" s="3"/>
      <c r="G25" s="3"/>
      <c r="H25" s="35"/>
      <c r="I25" s="35"/>
    </row>
    <row r="26" spans="1:9" x14ac:dyDescent="0.25">
      <c r="A26" s="10"/>
      <c r="B26" s="8"/>
      <c r="C26" s="76" t="e">
        <f>INDEX(Table2[Recycled Vs Non-Recycled],MATCH(Paint!B26,Table2[Secondary Materials],0))</f>
        <v>#N/A</v>
      </c>
      <c r="D26" s="24"/>
      <c r="E26" s="2"/>
      <c r="F26" s="3"/>
      <c r="G26" s="3"/>
      <c r="H26" s="35"/>
      <c r="I26" s="35"/>
    </row>
    <row r="27" spans="1:9" x14ac:dyDescent="0.25">
      <c r="A27" s="10"/>
      <c r="B27" s="8"/>
      <c r="C27" s="76" t="e">
        <f>INDEX(Table2[Recycled Vs Non-Recycled],MATCH(Paint!B27,Table2[Secondary Materials],0))</f>
        <v>#N/A</v>
      </c>
      <c r="D27" s="24"/>
      <c r="E27" s="2"/>
      <c r="F27" s="3"/>
      <c r="G27" s="3"/>
      <c r="H27" s="35"/>
      <c r="I27" s="35"/>
    </row>
    <row r="28" spans="1:9" x14ac:dyDescent="0.25">
      <c r="A28" s="10"/>
      <c r="B28" s="8"/>
      <c r="C28" s="76" t="e">
        <f>INDEX(Table2[Recycled Vs Non-Recycled],MATCH(Paint!B28,Table2[Secondary Materials],0))</f>
        <v>#N/A</v>
      </c>
      <c r="D28" s="24"/>
      <c r="E28" s="2"/>
      <c r="F28" s="3"/>
      <c r="G28" s="3"/>
      <c r="H28" s="35"/>
      <c r="I28" s="35"/>
    </row>
    <row r="29" spans="1:9" x14ac:dyDescent="0.25">
      <c r="A29" s="10"/>
      <c r="B29" s="8"/>
      <c r="C29" s="76" t="e">
        <f>INDEX(Table2[Recycled Vs Non-Recycled],MATCH(Paint!B29,Table2[Secondary Materials],0))</f>
        <v>#N/A</v>
      </c>
      <c r="D29" s="24"/>
      <c r="E29" s="2"/>
      <c r="F29" s="3"/>
      <c r="G29" s="3"/>
      <c r="H29" s="35"/>
      <c r="I29" s="35"/>
    </row>
    <row r="30" spans="1:9" x14ac:dyDescent="0.25">
      <c r="A30" s="10"/>
      <c r="B30" s="8"/>
      <c r="C30" s="76" t="e">
        <f>INDEX(Table2[Recycled Vs Non-Recycled],MATCH(Paint!B30,Table2[Secondary Materials],0))</f>
        <v>#N/A</v>
      </c>
      <c r="D30" s="24"/>
      <c r="E30" s="2"/>
      <c r="F30" s="3"/>
      <c r="G30" s="3"/>
      <c r="H30" s="35"/>
      <c r="I30" s="35"/>
    </row>
    <row r="31" spans="1:9" x14ac:dyDescent="0.25">
      <c r="A31" s="10"/>
      <c r="B31" s="8"/>
      <c r="C31" s="76"/>
      <c r="D31" s="24"/>
      <c r="E31" s="2"/>
      <c r="F31" s="3"/>
      <c r="G31" s="3"/>
      <c r="H31" s="35"/>
      <c r="I31" s="35"/>
    </row>
    <row r="32" spans="1:9" x14ac:dyDescent="0.25">
      <c r="A32" s="10"/>
      <c r="B32" s="8"/>
      <c r="C32" s="76"/>
      <c r="D32" s="24"/>
      <c r="E32" s="2"/>
      <c r="F32" s="3"/>
      <c r="G32" s="3"/>
      <c r="H32" s="35"/>
      <c r="I32" s="35"/>
    </row>
    <row r="33" spans="1:9" x14ac:dyDescent="0.25">
      <c r="A33" s="93"/>
      <c r="B33" s="94"/>
      <c r="C33" s="90"/>
      <c r="D33" s="95"/>
      <c r="E33" s="96"/>
      <c r="F33" s="97"/>
      <c r="G33" s="97"/>
      <c r="H33" s="35"/>
      <c r="I33" s="35"/>
    </row>
    <row r="34" spans="1:9" x14ac:dyDescent="0.25">
      <c r="A34" s="10" t="s">
        <v>5</v>
      </c>
      <c r="B34" s="8"/>
      <c r="C34" s="76" t="e">
        <f>INDEX(Table2[Recycled Vs Non-Recycled],MATCH(Paint!B34,Table2[Secondary Materials],0))</f>
        <v>#N/A</v>
      </c>
      <c r="D34" s="24"/>
      <c r="E34" s="2"/>
      <c r="F34" s="3"/>
      <c r="G34" s="3"/>
      <c r="H34" s="35"/>
      <c r="I34" s="35"/>
    </row>
    <row r="35" spans="1:9" x14ac:dyDescent="0.25">
      <c r="A35" s="10"/>
      <c r="B35" s="8"/>
      <c r="C35" s="76" t="e">
        <f>INDEX(Table2[Recycled Vs Non-Recycled],MATCH(Paint!B35,Table2[Secondary Materials],0))</f>
        <v>#N/A</v>
      </c>
      <c r="D35" s="24"/>
      <c r="E35" s="2"/>
      <c r="F35" s="3"/>
      <c r="G35" s="3"/>
      <c r="H35" s="35"/>
      <c r="I35" s="35"/>
    </row>
    <row r="36" spans="1:9" x14ac:dyDescent="0.25">
      <c r="A36" s="10"/>
      <c r="B36" s="8"/>
      <c r="C36" s="76" t="e">
        <f>INDEX(Table2[Recycled Vs Non-Recycled],MATCH(Paint!B36,Table2[Secondary Materials],0))</f>
        <v>#N/A</v>
      </c>
      <c r="D36" s="24"/>
      <c r="E36" s="2"/>
      <c r="F36" s="3"/>
      <c r="G36" s="3"/>
      <c r="H36" s="35"/>
      <c r="I36" s="35"/>
    </row>
    <row r="37" spans="1:9" x14ac:dyDescent="0.25">
      <c r="A37" s="10"/>
      <c r="B37" s="8"/>
      <c r="C37" s="76" t="e">
        <f>INDEX(Table2[Recycled Vs Non-Recycled],MATCH(Paint!B37,Table2[Secondary Materials],0))</f>
        <v>#N/A</v>
      </c>
      <c r="D37" s="24"/>
      <c r="E37" s="2"/>
      <c r="F37" s="3"/>
      <c r="G37" s="3"/>
      <c r="H37" s="35"/>
      <c r="I37" s="35"/>
    </row>
    <row r="38" spans="1:9" x14ac:dyDescent="0.25">
      <c r="A38" s="17"/>
      <c r="B38" s="18"/>
      <c r="C38" s="76" t="e">
        <f>INDEX(Table2[Recycled Vs Non-Recycled],MATCH(Paint!B38,Table2[Secondary Materials],0))</f>
        <v>#N/A</v>
      </c>
      <c r="D38" s="24"/>
      <c r="E38" s="19"/>
      <c r="F38" s="20"/>
      <c r="G38" s="20"/>
      <c r="H38" s="35"/>
      <c r="I38" s="35"/>
    </row>
    <row r="39" spans="1:9" x14ac:dyDescent="0.25">
      <c r="A39" s="17"/>
      <c r="B39" s="18"/>
      <c r="C39" s="76" t="e">
        <f>INDEX(Table2[Recycled Vs Non-Recycled],MATCH(Paint!B39,Table2[Secondary Materials],0))</f>
        <v>#N/A</v>
      </c>
      <c r="D39" s="24"/>
      <c r="E39" s="19"/>
      <c r="F39" s="20"/>
      <c r="G39" s="20"/>
      <c r="H39" s="35"/>
      <c r="I39" s="35"/>
    </row>
    <row r="40" spans="1:9" x14ac:dyDescent="0.25">
      <c r="A40" s="17"/>
      <c r="B40" s="18"/>
      <c r="C40" s="76"/>
      <c r="D40" s="24"/>
      <c r="E40" s="19"/>
      <c r="F40" s="20"/>
      <c r="G40" s="20"/>
      <c r="H40" s="35"/>
      <c r="I40" s="35"/>
    </row>
    <row r="41" spans="1:9" x14ac:dyDescent="0.25">
      <c r="A41" s="17"/>
      <c r="B41" s="18"/>
      <c r="C41" s="76"/>
      <c r="D41" s="24"/>
      <c r="E41" s="19"/>
      <c r="F41" s="20"/>
      <c r="G41" s="20"/>
      <c r="H41" s="35"/>
      <c r="I41" s="35"/>
    </row>
    <row r="42" spans="1:9" x14ac:dyDescent="0.25">
      <c r="A42" s="98"/>
      <c r="B42" s="99"/>
      <c r="C42" s="90"/>
      <c r="D42" s="95"/>
      <c r="E42" s="100"/>
      <c r="F42" s="101"/>
      <c r="G42" s="101"/>
      <c r="H42" s="35"/>
      <c r="I42" s="35"/>
    </row>
    <row r="43" spans="1:9" x14ac:dyDescent="0.25">
      <c r="A43" s="17" t="s">
        <v>101</v>
      </c>
      <c r="B43" s="18"/>
      <c r="C43" s="76" t="e">
        <f>INDEX(Table2[Recycled Vs Non-Recycled],MATCH(Paint!B43,Table2[Secondary Materials],0))</f>
        <v>#N/A</v>
      </c>
      <c r="D43" s="24"/>
      <c r="E43" s="19"/>
      <c r="F43" s="20"/>
      <c r="G43" s="20"/>
      <c r="H43" s="35"/>
      <c r="I43" s="35"/>
    </row>
    <row r="44" spans="1:9" x14ac:dyDescent="0.25">
      <c r="A44" s="98"/>
      <c r="B44" s="99"/>
      <c r="C44" s="90"/>
      <c r="D44" s="95"/>
      <c r="E44" s="100"/>
      <c r="F44" s="101"/>
      <c r="G44" s="101"/>
      <c r="H44" s="35"/>
      <c r="I44" s="35"/>
    </row>
    <row r="45" spans="1:9" x14ac:dyDescent="0.25">
      <c r="A45" s="17" t="s">
        <v>52</v>
      </c>
      <c r="B45" s="18"/>
      <c r="C45" s="76" t="e">
        <f>INDEX(Table2[Recycled Vs Non-Recycled],MATCH(Paint!B45,Table2[Secondary Materials],0))</f>
        <v>#N/A</v>
      </c>
      <c r="D45" s="24"/>
      <c r="E45" s="19"/>
      <c r="F45" s="20"/>
      <c r="G45" s="20"/>
      <c r="H45" s="35"/>
      <c r="I45" s="35"/>
    </row>
    <row r="46" spans="1:9" x14ac:dyDescent="0.25">
      <c r="A46" s="17"/>
      <c r="B46" s="18"/>
      <c r="C46" s="76"/>
      <c r="D46" s="24"/>
      <c r="E46" s="19"/>
      <c r="F46" s="20"/>
      <c r="G46" s="20"/>
      <c r="H46" s="35"/>
      <c r="I46" s="35"/>
    </row>
    <row r="47" spans="1:9" x14ac:dyDescent="0.25">
      <c r="A47" s="17"/>
      <c r="B47" s="18"/>
      <c r="C47" s="76"/>
      <c r="D47" s="24"/>
      <c r="E47" s="19"/>
      <c r="F47" s="20"/>
      <c r="G47" s="20"/>
      <c r="H47" s="35"/>
      <c r="I47" s="35"/>
    </row>
    <row r="48" spans="1:9" x14ac:dyDescent="0.25">
      <c r="A48" s="98"/>
      <c r="B48" s="99"/>
      <c r="C48" s="90"/>
      <c r="D48" s="95"/>
      <c r="E48" s="100"/>
      <c r="F48" s="101"/>
      <c r="G48" s="101"/>
      <c r="H48" s="35"/>
      <c r="I48" s="35"/>
    </row>
    <row r="49" spans="1:9" ht="15.75" thickBot="1" x14ac:dyDescent="0.3">
      <c r="A49" s="53" t="s">
        <v>0</v>
      </c>
      <c r="B49" s="9"/>
      <c r="C49" s="25"/>
      <c r="D49" s="26">
        <f>SUM(D9:D48)</f>
        <v>0</v>
      </c>
      <c r="E49" s="53"/>
      <c r="F49" s="54"/>
      <c r="G49" s="54"/>
      <c r="H49" s="35"/>
      <c r="I49" s="35"/>
    </row>
    <row r="50" spans="1:9" x14ac:dyDescent="0.25">
      <c r="A50" s="55"/>
      <c r="B50" s="4"/>
      <c r="C50" s="4"/>
      <c r="D50" s="4"/>
      <c r="E50" s="78"/>
      <c r="F50" s="78"/>
      <c r="G50" s="78"/>
      <c r="H50" s="35"/>
      <c r="I50" s="35"/>
    </row>
    <row r="51" spans="1:9" x14ac:dyDescent="0.25">
      <c r="A51" s="56" t="s">
        <v>85</v>
      </c>
      <c r="B51" s="50">
        <f>SUMIF(C9:C47,"Recycled",D9:D47)</f>
        <v>0</v>
      </c>
      <c r="C51" s="4"/>
      <c r="D51" s="4"/>
      <c r="E51" s="78"/>
      <c r="F51" s="78"/>
      <c r="G51" s="78"/>
      <c r="H51" s="35"/>
      <c r="I51" s="35"/>
    </row>
    <row r="52" spans="1:9" x14ac:dyDescent="0.25">
      <c r="A52" s="57" t="s">
        <v>80</v>
      </c>
      <c r="B52" s="58" t="e">
        <f>B51/D49</f>
        <v>#DIV/0!</v>
      </c>
      <c r="C52" s="5"/>
      <c r="D52" s="5"/>
      <c r="E52" s="79"/>
      <c r="F52" s="35"/>
      <c r="G52" s="35"/>
      <c r="H52" s="35"/>
      <c r="I52" s="35"/>
    </row>
    <row r="53" spans="1:9" x14ac:dyDescent="0.25">
      <c r="A53" s="40"/>
      <c r="B53" s="40"/>
      <c r="C53" s="40"/>
      <c r="D53" s="35"/>
      <c r="E53" s="35"/>
      <c r="F53" s="35"/>
      <c r="G53" s="35"/>
      <c r="H53" s="35"/>
      <c r="I53" s="35"/>
    </row>
    <row r="54" spans="1:9" x14ac:dyDescent="0.25">
      <c r="A54" s="63"/>
      <c r="B54" s="40"/>
      <c r="C54" s="40"/>
      <c r="D54" s="40"/>
      <c r="E54" s="35"/>
      <c r="F54" s="35"/>
      <c r="G54" s="35"/>
      <c r="H54" s="35"/>
      <c r="I54" s="35"/>
    </row>
    <row r="55" spans="1:9" x14ac:dyDescent="0.25">
      <c r="A55" s="63"/>
      <c r="B55" s="40"/>
      <c r="C55" s="40"/>
      <c r="D55" s="40"/>
      <c r="E55" s="35"/>
      <c r="F55" s="35"/>
      <c r="G55" s="35"/>
      <c r="H55" s="35"/>
      <c r="I55" s="35"/>
    </row>
    <row r="56" spans="1:9" x14ac:dyDescent="0.25">
      <c r="A56" s="63"/>
      <c r="B56" s="40"/>
      <c r="C56" s="40"/>
      <c r="D56" s="40"/>
      <c r="E56" s="35"/>
      <c r="F56" s="35"/>
      <c r="G56" s="80"/>
      <c r="H56" s="35"/>
      <c r="I56" s="35"/>
    </row>
    <row r="57" spans="1:9" x14ac:dyDescent="0.25">
      <c r="A57" s="6"/>
      <c r="B57" s="1"/>
      <c r="C57" s="1"/>
      <c r="D57" s="1"/>
    </row>
    <row r="58" spans="1:9" x14ac:dyDescent="0.25">
      <c r="A58" s="6"/>
      <c r="B58" s="1"/>
      <c r="C58" s="1"/>
      <c r="D58" s="1"/>
    </row>
    <row r="59" spans="1:9" x14ac:dyDescent="0.25">
      <c r="A59" s="6"/>
      <c r="B59" s="1"/>
      <c r="C59" s="1"/>
      <c r="D59" s="1"/>
    </row>
    <row r="60" spans="1:9" x14ac:dyDescent="0.25">
      <c r="A60" s="6"/>
      <c r="B60" s="1"/>
      <c r="C60" s="1"/>
      <c r="D60" s="1"/>
    </row>
    <row r="61" spans="1:9" x14ac:dyDescent="0.25">
      <c r="A61" s="6"/>
      <c r="B61" s="1"/>
      <c r="C61" s="1"/>
      <c r="D61" s="1"/>
    </row>
    <row r="62" spans="1:9" x14ac:dyDescent="0.25">
      <c r="A62" s="6"/>
      <c r="B62" s="1"/>
      <c r="C62" s="1"/>
      <c r="D62" s="1"/>
    </row>
    <row r="63" spans="1:9" x14ac:dyDescent="0.25">
      <c r="A63" s="6"/>
      <c r="B63" s="1"/>
      <c r="C63" s="1"/>
      <c r="D63" s="1"/>
    </row>
    <row r="64" spans="1:9" x14ac:dyDescent="0.25">
      <c r="A64" s="6"/>
      <c r="C64" s="1"/>
      <c r="D64" s="1"/>
    </row>
  </sheetData>
  <sheetProtection algorithmName="SHA-512" hashValue="dpraSMwy1buw8o20w4pknRl0bNQbspI3dQPQvUpYe2okXfABvx+itB1X24EEVLq4lqMU8BTwTAl2DDjA+kuHgQ==" saltValue="8ZAcSu5UqguvXHvfIQGLKQ==" spinCount="100000" sheet="1" objects="1" scenarios="1" selectLockedCells="1"/>
  <mergeCells count="2">
    <mergeCell ref="A7:B7"/>
    <mergeCell ref="E7:G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Data!$H$2:$H$5</xm:f>
          </x14:formula1>
          <xm:sqref>B5</xm:sqref>
        </x14:dataValidation>
        <x14:dataValidation type="list" allowBlank="1" showInputMessage="1" showErrorMessage="1">
          <x14:formula1>
            <xm:f>[2]Sheet2!#REF!</xm:f>
          </x14:formula1>
          <xm:sqref>C5:D5</xm:sqref>
        </x14:dataValidation>
        <x14:dataValidation type="list" allowBlank="1" showInputMessage="1" showErrorMessage="1">
          <x14:formula1>
            <xm:f>Data!$A$2:$A$12</xm:f>
          </x14:formula1>
          <xm:sqref>A19:A23</xm:sqref>
        </x14:dataValidation>
        <x14:dataValidation type="list" allowBlank="1" showInputMessage="1" showErrorMessage="1">
          <x14:formula1>
            <xm:f>Data!$A$10</xm:f>
          </x14:formula1>
          <xm:sqref>A9:A16</xm:sqref>
        </x14:dataValidation>
        <x14:dataValidation type="list" allowBlank="1" showInputMessage="1" showErrorMessage="1">
          <x14:formula1>
            <xm:f>Data!$A$4</xm:f>
          </x14:formula1>
          <xm:sqref>A18</xm:sqref>
        </x14:dataValidation>
        <x14:dataValidation type="list" allowBlank="1" showInputMessage="1" showErrorMessage="1">
          <x14:formula1>
            <xm:f>Data!$A$12</xm:f>
          </x14:formula1>
          <xm:sqref>A25:A32</xm:sqref>
        </x14:dataValidation>
        <x14:dataValidation type="list" allowBlank="1" showInputMessage="1" showErrorMessage="1">
          <x14:formula1>
            <xm:f>Data!$A$2</xm:f>
          </x14:formula1>
          <xm:sqref>A34:A41</xm:sqref>
        </x14:dataValidation>
        <x14:dataValidation type="list" allowBlank="1" showInputMessage="1" showErrorMessage="1">
          <x14:formula1>
            <xm:f>Data!$A$6</xm:f>
          </x14:formula1>
          <xm:sqref>A43</xm:sqref>
        </x14:dataValidation>
        <x14:dataValidation type="list" allowBlank="1" showInputMessage="1" showErrorMessage="1" error="This is not a valid entry. Please choose from the dropdown.">
          <x14:formula1>
            <xm:f>Data!$C$14:$C$19</xm:f>
          </x14:formula1>
          <xm:sqref>B9:B16</xm:sqref>
        </x14:dataValidation>
        <x14:dataValidation type="list" allowBlank="1" showInputMessage="1" showErrorMessage="1" error="This is not a valid entry. Please choose from the dropdown.">
          <x14:formula1>
            <xm:f>Data!$C$8:$C$11</xm:f>
          </x14:formula1>
          <xm:sqref>B18:B23</xm:sqref>
        </x14:dataValidation>
        <x14:dataValidation type="list" allowBlank="1" showInputMessage="1" showErrorMessage="1" error="This is not a valid entry. Please choose from the dropdown.">
          <x14:formula1>
            <xm:f>Data!$C$20:$C$25</xm:f>
          </x14:formula1>
          <xm:sqref>B25:B32</xm:sqref>
        </x14:dataValidation>
        <x14:dataValidation type="list" allowBlank="1" showInputMessage="1" showErrorMessage="1" error="This is not a valid entry. Please choose from the dropdown.">
          <x14:formula1>
            <xm:f>Data!$C$2:$C$7</xm:f>
          </x14:formula1>
          <xm:sqref>B34:B41</xm:sqref>
        </x14:dataValidation>
        <x14:dataValidation type="list" allowBlank="1" showInputMessage="1" showErrorMessage="1" error="This is not a valid entry. Please choose from the dropdown.">
          <x14:formula1>
            <xm:f>Data!$C$12</xm:f>
          </x14:formula1>
          <xm:sqref>B43</xm:sqref>
        </x14:dataValidation>
        <x14:dataValidation type="list" allowBlank="1" showInputMessage="1" showErrorMessage="1">
          <x14:formula1>
            <xm:f>Data!$F$2:$F$8</xm:f>
          </x14:formula1>
          <xm:sqref>E43 E34:E41 E25:E32 E18:E23 E9:E16 E45:E47</xm:sqref>
        </x14:dataValidation>
        <x14:dataValidation type="list" allowBlank="1" showInputMessage="1" showErrorMessage="1">
          <x14:formula1>
            <xm:f>Data!$A$8</xm:f>
          </x14:formula1>
          <xm:sqref>A45:A47</xm:sqref>
        </x14:dataValidation>
        <x14:dataValidation type="list" allowBlank="1" showInputMessage="1" showErrorMessage="1" error="This is not a valid entry. Please choose from the dropdown.">
          <x14:formula1>
            <xm:f>Data!$C$13</xm:f>
          </x14:formula1>
          <xm:sqref>B45:B47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abSelected="1" workbookViewId="0">
      <selection activeCell="F34" sqref="F34"/>
    </sheetView>
  </sheetViews>
  <sheetFormatPr defaultRowHeight="15" x14ac:dyDescent="0.25"/>
  <cols>
    <col min="1" max="1" width="28.375" customWidth="1"/>
    <col min="2" max="2" width="33.875" bestFit="1" customWidth="1"/>
    <col min="3" max="3" width="20.75" customWidth="1"/>
    <col min="4" max="4" width="18.625" customWidth="1"/>
    <col min="5" max="5" width="24.125" customWidth="1"/>
    <col min="6" max="6" width="20.125" customWidth="1"/>
    <col min="7" max="7" width="20.375" customWidth="1"/>
    <col min="8" max="8" width="29.125" customWidth="1"/>
    <col min="9" max="9" width="25.75" customWidth="1"/>
  </cols>
  <sheetData>
    <row r="1" spans="1:8" ht="31.5" x14ac:dyDescent="0.5">
      <c r="A1" s="82" t="s">
        <v>89</v>
      </c>
      <c r="B1" s="82"/>
      <c r="C1" s="81"/>
      <c r="D1" s="81"/>
      <c r="E1" s="59"/>
      <c r="F1" s="59"/>
      <c r="G1" s="35"/>
      <c r="H1" s="35"/>
    </row>
    <row r="2" spans="1:8" x14ac:dyDescent="0.25">
      <c r="A2" s="83" t="s">
        <v>60</v>
      </c>
      <c r="B2" s="89"/>
      <c r="C2" s="86"/>
      <c r="D2" s="35"/>
      <c r="E2" s="36" t="s">
        <v>74</v>
      </c>
      <c r="F2" s="37" t="s">
        <v>65</v>
      </c>
      <c r="G2" s="35"/>
      <c r="H2" s="35"/>
    </row>
    <row r="3" spans="1:8" x14ac:dyDescent="0.25">
      <c r="A3" s="83" t="s">
        <v>76</v>
      </c>
      <c r="B3" s="89"/>
      <c r="C3" s="86"/>
      <c r="D3" s="35"/>
      <c r="E3" s="38"/>
      <c r="F3" s="39" t="s">
        <v>66</v>
      </c>
      <c r="G3" s="35"/>
      <c r="H3" s="35"/>
    </row>
    <row r="4" spans="1:8" ht="15" customHeight="1" x14ac:dyDescent="0.25">
      <c r="A4" s="84" t="s">
        <v>100</v>
      </c>
      <c r="B4" s="104"/>
      <c r="C4" s="87"/>
      <c r="D4" s="40"/>
      <c r="E4" s="41"/>
      <c r="F4" s="42" t="s">
        <v>67</v>
      </c>
      <c r="G4" s="40"/>
      <c r="H4" s="43"/>
    </row>
    <row r="5" spans="1:8" ht="15" customHeight="1" x14ac:dyDescent="0.25">
      <c r="A5" s="85" t="s">
        <v>61</v>
      </c>
      <c r="B5" s="21"/>
      <c r="C5" s="88"/>
      <c r="D5" s="44"/>
      <c r="E5" s="45"/>
      <c r="F5" s="46" t="s">
        <v>68</v>
      </c>
      <c r="G5" s="44"/>
      <c r="H5" s="47"/>
    </row>
    <row r="6" spans="1:8" ht="15.75" thickBot="1" x14ac:dyDescent="0.3">
      <c r="A6" s="63"/>
      <c r="B6" s="40"/>
      <c r="C6" s="40"/>
      <c r="D6" s="40"/>
      <c r="E6" s="40"/>
      <c r="F6" s="40"/>
      <c r="G6" s="35"/>
      <c r="H6" s="35"/>
    </row>
    <row r="7" spans="1:8" ht="15" customHeight="1" x14ac:dyDescent="0.25">
      <c r="A7" s="109" t="s">
        <v>1</v>
      </c>
      <c r="B7" s="110"/>
      <c r="C7" s="64"/>
      <c r="D7" s="64"/>
      <c r="E7" s="110" t="s">
        <v>29</v>
      </c>
      <c r="F7" s="110"/>
      <c r="G7" s="110"/>
      <c r="H7" s="35"/>
    </row>
    <row r="8" spans="1:8" ht="15" customHeight="1" x14ac:dyDescent="0.25">
      <c r="A8" s="107" t="s">
        <v>7</v>
      </c>
      <c r="B8" s="108"/>
      <c r="C8" s="108"/>
      <c r="D8" s="108"/>
      <c r="E8" s="108"/>
      <c r="F8" s="108"/>
      <c r="G8" s="108"/>
      <c r="H8" s="35"/>
    </row>
    <row r="9" spans="1:8" ht="25.5" x14ac:dyDescent="0.25">
      <c r="A9" s="51" t="s">
        <v>53</v>
      </c>
      <c r="B9" s="52" t="s">
        <v>64</v>
      </c>
      <c r="C9" s="52" t="s">
        <v>58</v>
      </c>
      <c r="D9" s="65" t="s">
        <v>73</v>
      </c>
      <c r="E9" s="51" t="s">
        <v>31</v>
      </c>
      <c r="F9" s="52" t="s">
        <v>30</v>
      </c>
      <c r="G9" s="52" t="s">
        <v>69</v>
      </c>
      <c r="H9" s="35"/>
    </row>
    <row r="10" spans="1:8" x14ac:dyDescent="0.25">
      <c r="A10" s="10" t="s">
        <v>7</v>
      </c>
      <c r="B10" s="8"/>
      <c r="C10" s="77" t="e">
        <f>INDEX(Table5[Recycled Vs Non-Recycled],MATCH(B10,Table5[Secondary Materials 2],0))</f>
        <v>#N/A</v>
      </c>
      <c r="D10" s="22"/>
      <c r="E10" s="2"/>
      <c r="F10" s="3"/>
      <c r="G10" s="3"/>
      <c r="H10" s="35"/>
    </row>
    <row r="11" spans="1:8" x14ac:dyDescent="0.25">
      <c r="A11" s="10"/>
      <c r="B11" s="8"/>
      <c r="C11" s="77" t="e">
        <f>INDEX(Table5[Recycled Vs Non-Recycled],MATCH(B11,Table5[Secondary Materials 2],0))</f>
        <v>#N/A</v>
      </c>
      <c r="D11" s="22"/>
      <c r="E11" s="2"/>
      <c r="F11" s="3"/>
      <c r="G11" s="3"/>
      <c r="H11" s="35"/>
    </row>
    <row r="12" spans="1:8" x14ac:dyDescent="0.25">
      <c r="A12" s="10"/>
      <c r="B12" s="8"/>
      <c r="C12" s="77" t="e">
        <f>INDEX(Table5[Recycled Vs Non-Recycled],MATCH(B12,Table5[Secondary Materials 2],0))</f>
        <v>#N/A</v>
      </c>
      <c r="D12" s="22"/>
      <c r="E12" s="2"/>
      <c r="F12" s="3"/>
      <c r="G12" s="3"/>
      <c r="H12" s="35"/>
    </row>
    <row r="13" spans="1:8" x14ac:dyDescent="0.25">
      <c r="A13" s="10"/>
      <c r="B13" s="8"/>
      <c r="C13" s="77" t="e">
        <f>INDEX(Table5[Recycled Vs Non-Recycled],MATCH(B13,Table5[Secondary Materials 2],0))</f>
        <v>#N/A</v>
      </c>
      <c r="D13" s="22"/>
      <c r="E13" s="2"/>
      <c r="F13" s="3"/>
      <c r="G13" s="3"/>
      <c r="H13" s="35"/>
    </row>
    <row r="14" spans="1:8" x14ac:dyDescent="0.25">
      <c r="A14" s="10"/>
      <c r="B14" s="8"/>
      <c r="C14" s="77" t="e">
        <f>INDEX(Table5[Recycled Vs Non-Recycled],MATCH(B14,Table5[Secondary Materials 2],0))</f>
        <v>#N/A</v>
      </c>
      <c r="D14" s="22"/>
      <c r="E14" s="2"/>
      <c r="F14" s="3"/>
      <c r="G14" s="3"/>
      <c r="H14" s="35"/>
    </row>
    <row r="15" spans="1:8" x14ac:dyDescent="0.25">
      <c r="A15" s="10"/>
      <c r="B15" s="8"/>
      <c r="C15" s="77"/>
      <c r="D15" s="22"/>
      <c r="E15" s="2"/>
      <c r="F15" s="3"/>
      <c r="G15" s="3"/>
      <c r="H15" s="35"/>
    </row>
    <row r="16" spans="1:8" x14ac:dyDescent="0.25">
      <c r="A16" s="10"/>
      <c r="B16" s="8"/>
      <c r="C16" s="77"/>
      <c r="D16" s="22"/>
      <c r="E16" s="2"/>
      <c r="F16" s="3"/>
      <c r="G16" s="3"/>
      <c r="H16" s="35"/>
    </row>
    <row r="17" spans="1:8" x14ac:dyDescent="0.25">
      <c r="A17" s="10"/>
      <c r="B17" s="8"/>
      <c r="C17" s="77"/>
      <c r="D17" s="22"/>
      <c r="E17" s="2"/>
      <c r="F17" s="3"/>
      <c r="G17" s="3"/>
      <c r="H17" s="35"/>
    </row>
    <row r="18" spans="1:8" x14ac:dyDescent="0.25">
      <c r="A18" s="66" t="s">
        <v>0</v>
      </c>
      <c r="B18" s="67"/>
      <c r="C18" s="68"/>
      <c r="D18" s="69">
        <f>SUM(D10:D17)</f>
        <v>0</v>
      </c>
      <c r="E18" s="70"/>
      <c r="F18" s="33"/>
      <c r="G18" s="33"/>
      <c r="H18" s="35"/>
    </row>
    <row r="19" spans="1:8" x14ac:dyDescent="0.25">
      <c r="A19" s="107" t="s">
        <v>6</v>
      </c>
      <c r="B19" s="108"/>
      <c r="C19" s="108"/>
      <c r="D19" s="108"/>
      <c r="E19" s="108"/>
      <c r="F19" s="108"/>
      <c r="G19" s="108"/>
      <c r="H19" s="35"/>
    </row>
    <row r="20" spans="1:8" x14ac:dyDescent="0.25">
      <c r="A20" s="10" t="s">
        <v>6</v>
      </c>
      <c r="B20" s="8"/>
      <c r="C20" s="77" t="e">
        <f>INDEX(Table59[Recycled Vs Non-Recycled],MATCH(B20,Table59[Secondary Materials 3],0))</f>
        <v>#N/A</v>
      </c>
      <c r="D20" s="22"/>
      <c r="E20" s="2"/>
      <c r="F20" s="3"/>
      <c r="G20" s="3"/>
      <c r="H20" s="35"/>
    </row>
    <row r="21" spans="1:8" x14ac:dyDescent="0.25">
      <c r="A21" s="10"/>
      <c r="B21" s="8"/>
      <c r="C21" s="77" t="e">
        <f>INDEX(Table59[Recycled Vs Non-Recycled],MATCH(B21,Table59[Secondary Materials 3],0))</f>
        <v>#N/A</v>
      </c>
      <c r="D21" s="22"/>
      <c r="E21" s="2"/>
      <c r="F21" s="3"/>
      <c r="G21" s="3"/>
      <c r="H21" s="35"/>
    </row>
    <row r="22" spans="1:8" x14ac:dyDescent="0.25">
      <c r="A22" s="10"/>
      <c r="B22" s="8"/>
      <c r="C22" s="77" t="e">
        <f>INDEX(Table59[Recycled Vs Non-Recycled],MATCH(B22,Table59[Secondary Materials 3],0))</f>
        <v>#N/A</v>
      </c>
      <c r="D22" s="22"/>
      <c r="E22" s="2"/>
      <c r="F22" s="3"/>
      <c r="G22" s="3"/>
      <c r="H22" s="35"/>
    </row>
    <row r="23" spans="1:8" x14ac:dyDescent="0.25">
      <c r="A23" s="10"/>
      <c r="B23" s="8"/>
      <c r="C23" s="77" t="e">
        <f>INDEX(Table59[Recycled Vs Non-Recycled],MATCH(B23,Table59[Secondary Materials 3],0))</f>
        <v>#N/A</v>
      </c>
      <c r="D23" s="22"/>
      <c r="E23" s="2"/>
      <c r="F23" s="3"/>
      <c r="G23" s="3"/>
      <c r="H23" s="35"/>
    </row>
    <row r="24" spans="1:8" x14ac:dyDescent="0.25">
      <c r="A24" s="10"/>
      <c r="B24" s="8"/>
      <c r="C24" s="77" t="e">
        <f>INDEX(Table59[Recycled Vs Non-Recycled],MATCH(B24,Table59[Secondary Materials 3],0))</f>
        <v>#N/A</v>
      </c>
      <c r="D24" s="22"/>
      <c r="E24" s="2"/>
      <c r="F24" s="3"/>
      <c r="G24" s="3"/>
      <c r="H24" s="35"/>
    </row>
    <row r="25" spans="1:8" x14ac:dyDescent="0.25">
      <c r="A25" s="10"/>
      <c r="B25" s="8"/>
      <c r="C25" s="77" t="e">
        <f>INDEX(Table59[Recycled Vs Non-Recycled],MATCH(B25,Table59[Secondary Materials 3],0))</f>
        <v>#N/A</v>
      </c>
      <c r="D25" s="22"/>
      <c r="E25" s="2"/>
      <c r="F25" s="3"/>
      <c r="G25" s="3"/>
      <c r="H25" s="35"/>
    </row>
    <row r="26" spans="1:8" x14ac:dyDescent="0.25">
      <c r="A26" s="10"/>
      <c r="B26" s="8"/>
      <c r="C26" s="77"/>
      <c r="D26" s="22"/>
      <c r="E26" s="2"/>
      <c r="F26" s="3"/>
      <c r="G26" s="3"/>
      <c r="H26" s="35"/>
    </row>
    <row r="27" spans="1:8" x14ac:dyDescent="0.25">
      <c r="A27" s="10"/>
      <c r="B27" s="8"/>
      <c r="C27" s="77"/>
      <c r="D27" s="22"/>
      <c r="E27" s="2"/>
      <c r="F27" s="3"/>
      <c r="G27" s="3"/>
      <c r="H27" s="35"/>
    </row>
    <row r="28" spans="1:8" x14ac:dyDescent="0.25">
      <c r="A28" s="10"/>
      <c r="B28" s="8"/>
      <c r="C28" s="77"/>
      <c r="D28" s="22"/>
      <c r="E28" s="2"/>
      <c r="F28" s="3"/>
      <c r="G28" s="3"/>
      <c r="H28" s="35"/>
    </row>
    <row r="29" spans="1:8" x14ac:dyDescent="0.25">
      <c r="A29" s="66" t="s">
        <v>0</v>
      </c>
      <c r="B29" s="67"/>
      <c r="C29" s="68"/>
      <c r="D29" s="69">
        <f>SUM(D20:D28)</f>
        <v>0</v>
      </c>
      <c r="E29" s="70"/>
      <c r="F29" s="33"/>
      <c r="G29" s="33"/>
      <c r="H29" s="35"/>
    </row>
    <row r="30" spans="1:8" x14ac:dyDescent="0.25">
      <c r="A30" s="107" t="s">
        <v>37</v>
      </c>
      <c r="B30" s="108"/>
      <c r="C30" s="108"/>
      <c r="D30" s="108"/>
      <c r="E30" s="108"/>
      <c r="F30" s="108"/>
      <c r="G30" s="108"/>
      <c r="H30" s="35"/>
    </row>
    <row r="31" spans="1:8" x14ac:dyDescent="0.25">
      <c r="A31" s="10" t="s">
        <v>37</v>
      </c>
      <c r="B31" s="8"/>
      <c r="C31" s="77" t="e">
        <f>INDEX(Table5910[Recycled Vs Non-Recycled],MATCH(B31,Table5910[Secondary Materials 4],0))</f>
        <v>#N/A</v>
      </c>
      <c r="D31" s="22"/>
      <c r="E31" s="2"/>
      <c r="F31" s="3"/>
      <c r="G31" s="3"/>
      <c r="H31" s="35"/>
    </row>
    <row r="32" spans="1:8" x14ac:dyDescent="0.25">
      <c r="A32" s="10"/>
      <c r="B32" s="18"/>
      <c r="C32" s="77" t="e">
        <f>INDEX(Table5910[Recycled Vs Non-Recycled],MATCH(B32,Table5910[Secondary Materials 4],0))</f>
        <v>#N/A</v>
      </c>
      <c r="D32" s="23"/>
      <c r="E32" s="19"/>
      <c r="F32" s="20"/>
      <c r="G32" s="20"/>
      <c r="H32" s="35"/>
    </row>
    <row r="33" spans="1:8" x14ac:dyDescent="0.25">
      <c r="A33" s="10"/>
      <c r="B33" s="18"/>
      <c r="C33" s="77" t="e">
        <f>INDEX(Table5910[Recycled Vs Non-Recycled],MATCH(B33,Table5910[Secondary Materials 4],0))</f>
        <v>#N/A</v>
      </c>
      <c r="D33" s="23"/>
      <c r="E33" s="19"/>
      <c r="F33" s="20"/>
      <c r="G33" s="20"/>
      <c r="H33" s="35"/>
    </row>
    <row r="34" spans="1:8" x14ac:dyDescent="0.25">
      <c r="A34" s="10"/>
      <c r="B34" s="18"/>
      <c r="C34" s="77" t="e">
        <f>INDEX(Table5910[Recycled Vs Non-Recycled],MATCH(B34,Table5910[Secondary Materials 4],0))</f>
        <v>#N/A</v>
      </c>
      <c r="D34" s="23"/>
      <c r="E34" s="19"/>
      <c r="F34" s="20"/>
      <c r="G34" s="20"/>
      <c r="H34" s="35"/>
    </row>
    <row r="35" spans="1:8" x14ac:dyDescent="0.25">
      <c r="A35" s="10"/>
      <c r="B35" s="18"/>
      <c r="C35" s="77" t="e">
        <f>INDEX(Table5910[Recycled Vs Non-Recycled],MATCH(B35,Table5910[Secondary Materials 4],0))</f>
        <v>#N/A</v>
      </c>
      <c r="D35" s="23"/>
      <c r="E35" s="19"/>
      <c r="F35" s="20"/>
      <c r="G35" s="20"/>
      <c r="H35" s="35"/>
    </row>
    <row r="36" spans="1:8" x14ac:dyDescent="0.25">
      <c r="A36" s="10"/>
      <c r="B36" s="18"/>
      <c r="C36" s="102"/>
      <c r="D36" s="23"/>
      <c r="E36" s="19"/>
      <c r="F36" s="20"/>
      <c r="G36" s="20"/>
      <c r="H36" s="35"/>
    </row>
    <row r="37" spans="1:8" x14ac:dyDescent="0.25">
      <c r="A37" s="10"/>
      <c r="B37" s="18"/>
      <c r="C37" s="102"/>
      <c r="D37" s="23"/>
      <c r="E37" s="19"/>
      <c r="F37" s="20"/>
      <c r="G37" s="20"/>
      <c r="H37" s="35"/>
    </row>
    <row r="38" spans="1:8" x14ac:dyDescent="0.25">
      <c r="A38" s="10"/>
      <c r="B38" s="18"/>
      <c r="C38" s="102"/>
      <c r="D38" s="23"/>
      <c r="E38" s="19"/>
      <c r="F38" s="20"/>
      <c r="G38" s="20"/>
      <c r="H38" s="35"/>
    </row>
    <row r="39" spans="1:8" ht="15.75" thickBot="1" x14ac:dyDescent="0.3">
      <c r="A39" s="66" t="s">
        <v>0</v>
      </c>
      <c r="B39" s="9"/>
      <c r="C39" s="28"/>
      <c r="D39" s="71">
        <f>SUM(D31:D38)</f>
        <v>0</v>
      </c>
      <c r="E39" s="53"/>
      <c r="F39" s="54"/>
      <c r="G39" s="54"/>
      <c r="H39" s="35"/>
    </row>
    <row r="40" spans="1:8" x14ac:dyDescent="0.25">
      <c r="A40" s="75"/>
      <c r="B40" s="72"/>
      <c r="C40" s="72"/>
      <c r="D40" s="73"/>
      <c r="E40" s="75"/>
      <c r="F40" s="75"/>
      <c r="G40" s="75"/>
      <c r="H40" s="35"/>
    </row>
    <row r="41" spans="1:8" x14ac:dyDescent="0.25">
      <c r="A41" s="56" t="s">
        <v>81</v>
      </c>
      <c r="B41" s="50">
        <f>SUMIF(C10:C17,"Recycled",D10:D17)</f>
        <v>0</v>
      </c>
      <c r="C41" s="57" t="s">
        <v>80</v>
      </c>
      <c r="D41" s="74" t="e">
        <f>B41/D18</f>
        <v>#DIV/0!</v>
      </c>
      <c r="E41" s="75"/>
      <c r="F41" s="75"/>
      <c r="G41" s="75"/>
      <c r="H41" s="35"/>
    </row>
    <row r="42" spans="1:8" x14ac:dyDescent="0.25">
      <c r="A42" s="56" t="s">
        <v>82</v>
      </c>
      <c r="B42" s="50">
        <f>SUMIF(C20:C28,"Recycled",D20:D28)</f>
        <v>0</v>
      </c>
      <c r="C42" s="57" t="s">
        <v>80</v>
      </c>
      <c r="D42" s="74" t="e">
        <f>B42/D29</f>
        <v>#DIV/0!</v>
      </c>
      <c r="E42" s="75"/>
      <c r="F42" s="75"/>
      <c r="G42" s="75"/>
      <c r="H42" s="35"/>
    </row>
    <row r="43" spans="1:8" x14ac:dyDescent="0.25">
      <c r="A43" s="56" t="s">
        <v>83</v>
      </c>
      <c r="B43" s="50">
        <f>SUMIF(C31:C38,"Recycled",D31:D38)</f>
        <v>0</v>
      </c>
      <c r="C43" s="57" t="s">
        <v>80</v>
      </c>
      <c r="D43" s="74" t="e">
        <f>B43/D39</f>
        <v>#DIV/0!</v>
      </c>
      <c r="E43" s="75"/>
      <c r="F43" s="75"/>
      <c r="G43" s="75"/>
      <c r="H43" s="35"/>
    </row>
    <row r="44" spans="1:8" x14ac:dyDescent="0.25">
      <c r="A44" s="72"/>
      <c r="B44" s="73"/>
      <c r="C44" s="75"/>
      <c r="D44" s="75"/>
      <c r="E44" s="75"/>
      <c r="F44" s="35"/>
      <c r="G44" s="35"/>
    </row>
    <row r="45" spans="1:8" x14ac:dyDescent="0.25">
      <c r="A45" s="6"/>
      <c r="B45" s="1"/>
      <c r="C45" s="29"/>
      <c r="D45" s="1"/>
      <c r="E45" s="1"/>
      <c r="F45" s="1"/>
      <c r="G45" s="1"/>
    </row>
    <row r="46" spans="1:8" x14ac:dyDescent="0.25">
      <c r="A46" s="6"/>
      <c r="B46" s="1"/>
      <c r="C46" s="29"/>
      <c r="D46" s="1"/>
      <c r="E46" s="1"/>
      <c r="F46" s="1"/>
      <c r="G46" s="1"/>
    </row>
    <row r="47" spans="1:8" x14ac:dyDescent="0.25">
      <c r="A47" s="6"/>
      <c r="B47" s="1"/>
      <c r="C47" s="1"/>
      <c r="D47" s="1"/>
      <c r="E47" s="1"/>
      <c r="F47" s="1"/>
      <c r="G47" s="1"/>
    </row>
    <row r="48" spans="1:8" x14ac:dyDescent="0.25">
      <c r="A48" s="6"/>
      <c r="B48" s="1"/>
      <c r="C48" s="1"/>
      <c r="D48" s="1"/>
      <c r="E48" s="1"/>
      <c r="F48" s="1"/>
      <c r="G48" s="1"/>
    </row>
    <row r="49" spans="1:7" x14ac:dyDescent="0.25">
      <c r="A49" s="6"/>
      <c r="B49" s="1"/>
      <c r="C49" s="1"/>
      <c r="D49" s="1"/>
      <c r="E49" s="1"/>
      <c r="F49" s="1"/>
      <c r="G49" s="1"/>
    </row>
    <row r="50" spans="1:7" x14ac:dyDescent="0.25">
      <c r="A50" s="6"/>
      <c r="B50" s="1"/>
      <c r="C50" s="1"/>
      <c r="D50" s="1"/>
      <c r="E50" s="1"/>
      <c r="F50" s="1"/>
      <c r="G50" s="1"/>
    </row>
    <row r="51" spans="1:7" x14ac:dyDescent="0.25">
      <c r="A51" s="6"/>
      <c r="B51" s="1"/>
      <c r="C51" s="1"/>
      <c r="D51" s="1"/>
      <c r="E51" s="1"/>
      <c r="F51" s="1"/>
      <c r="G51" s="1"/>
    </row>
    <row r="52" spans="1:7" x14ac:dyDescent="0.25">
      <c r="A52" s="6"/>
      <c r="B52" s="1"/>
      <c r="C52" s="1"/>
      <c r="D52" s="1"/>
      <c r="E52" s="1"/>
      <c r="F52" s="1"/>
      <c r="G52" s="1"/>
    </row>
    <row r="53" spans="1:7" x14ac:dyDescent="0.25">
      <c r="A53" s="6"/>
      <c r="B53" s="1"/>
      <c r="C53" s="1"/>
      <c r="D53" s="1"/>
      <c r="E53" s="1"/>
      <c r="F53" s="1"/>
      <c r="G53" s="1"/>
    </row>
    <row r="54" spans="1:7" x14ac:dyDescent="0.25">
      <c r="A54" s="6"/>
      <c r="B54" s="1"/>
      <c r="C54" s="1"/>
      <c r="D54" s="1"/>
      <c r="E54" s="1"/>
      <c r="F54" s="1"/>
      <c r="G54" s="1"/>
    </row>
    <row r="55" spans="1:7" x14ac:dyDescent="0.25">
      <c r="A55" s="6"/>
      <c r="B55" s="1"/>
      <c r="C55" s="1"/>
      <c r="D55" s="1"/>
      <c r="E55" s="1"/>
      <c r="F55" s="1"/>
      <c r="G55" s="1"/>
    </row>
    <row r="56" spans="1:7" x14ac:dyDescent="0.25">
      <c r="A56" s="6"/>
      <c r="B56" s="1"/>
      <c r="C56" s="1"/>
      <c r="D56" s="1"/>
      <c r="E56" s="1"/>
      <c r="F56" s="1"/>
      <c r="G56" s="1"/>
    </row>
    <row r="57" spans="1:7" x14ac:dyDescent="0.25">
      <c r="A57" s="6"/>
      <c r="B57" s="1"/>
      <c r="C57" s="1"/>
      <c r="D57" s="1"/>
      <c r="E57" s="1"/>
      <c r="F57" s="1"/>
      <c r="G57" s="1"/>
    </row>
    <row r="58" spans="1:7" x14ac:dyDescent="0.25">
      <c r="A58" s="6"/>
      <c r="B58" s="1"/>
      <c r="C58" s="1"/>
      <c r="D58" s="1"/>
      <c r="E58" s="1"/>
      <c r="F58" s="1"/>
      <c r="G58" s="1"/>
    </row>
    <row r="59" spans="1:7" x14ac:dyDescent="0.25">
      <c r="A59" s="6"/>
      <c r="B59" s="1"/>
      <c r="C59" s="1"/>
      <c r="D59" s="1"/>
      <c r="E59" s="1"/>
      <c r="F59" s="1"/>
      <c r="G59" s="1"/>
    </row>
    <row r="60" spans="1:7" x14ac:dyDescent="0.25">
      <c r="A60" s="6"/>
      <c r="B60" s="1"/>
      <c r="C60" s="1"/>
      <c r="D60" s="1"/>
      <c r="E60" s="1"/>
      <c r="F60" s="1"/>
      <c r="G60" s="1"/>
    </row>
    <row r="61" spans="1:7" x14ac:dyDescent="0.25">
      <c r="A61" s="6"/>
      <c r="B61" s="1"/>
      <c r="C61" s="1"/>
      <c r="D61" s="1"/>
      <c r="E61" s="1"/>
      <c r="F61" s="1"/>
      <c r="G61" s="1"/>
    </row>
    <row r="62" spans="1:7" x14ac:dyDescent="0.25">
      <c r="A62" s="6"/>
      <c r="B62" s="1"/>
      <c r="C62" s="1"/>
      <c r="D62" s="1"/>
      <c r="E62" s="1"/>
      <c r="F62" s="1"/>
      <c r="G62" s="1"/>
    </row>
    <row r="63" spans="1:7" x14ac:dyDescent="0.25">
      <c r="A63" s="6"/>
      <c r="B63" s="1"/>
      <c r="C63" s="1"/>
      <c r="D63" s="1"/>
      <c r="E63" s="1"/>
      <c r="F63" s="1"/>
      <c r="G63" s="1"/>
    </row>
    <row r="64" spans="1:7" x14ac:dyDescent="0.25">
      <c r="A64" s="6"/>
      <c r="B64" s="1"/>
      <c r="C64" s="1"/>
      <c r="D64" s="1"/>
      <c r="E64" s="1"/>
      <c r="F64" s="1"/>
      <c r="G64" s="1"/>
    </row>
    <row r="65" spans="1:7" x14ac:dyDescent="0.25">
      <c r="A65" s="6"/>
      <c r="B65" s="1"/>
      <c r="C65" s="1"/>
      <c r="D65" s="1"/>
      <c r="E65" s="1"/>
      <c r="F65" s="1"/>
      <c r="G65" s="1"/>
    </row>
    <row r="66" spans="1:7" x14ac:dyDescent="0.25">
      <c r="A66" s="6"/>
      <c r="B66" s="1"/>
      <c r="C66" s="1"/>
      <c r="D66" s="1"/>
      <c r="E66" s="1"/>
      <c r="F66" s="1"/>
      <c r="G66" s="1"/>
    </row>
    <row r="67" spans="1:7" x14ac:dyDescent="0.25">
      <c r="A67" s="6"/>
      <c r="B67" s="1"/>
      <c r="C67" s="1"/>
      <c r="D67" s="1"/>
      <c r="E67" s="1"/>
      <c r="F67" s="1"/>
      <c r="G67" s="1"/>
    </row>
    <row r="68" spans="1:7" x14ac:dyDescent="0.25">
      <c r="A68" s="6"/>
      <c r="B68" s="1"/>
      <c r="C68" s="1"/>
      <c r="D68" s="1"/>
      <c r="E68" s="1"/>
      <c r="F68" s="1"/>
      <c r="G68" s="1"/>
    </row>
    <row r="69" spans="1:7" x14ac:dyDescent="0.25">
      <c r="C69" s="1"/>
      <c r="D69" s="1"/>
      <c r="E69" s="1"/>
      <c r="F69" s="1"/>
      <c r="G69" s="1"/>
    </row>
    <row r="70" spans="1:7" x14ac:dyDescent="0.25">
      <c r="C70" s="1"/>
      <c r="D70" s="1"/>
      <c r="E70" s="1"/>
      <c r="F70" s="1"/>
      <c r="G70" s="1"/>
    </row>
  </sheetData>
  <sheetProtection algorithmName="SHA-512" hashValue="zc87jp6H2GyQbScg/B8qclZibe+ZW3fiGkMDRCLJ+nzLjRDvaFjrUiVn59oNLIOJPM73Pu6iuDImKnlpmPgvzg==" saltValue="BFwNanfXYcwQx93S17e2Hg==" spinCount="100000" sheet="1" objects="1" scenarios="1" selectLockedCells="1"/>
  <mergeCells count="5">
    <mergeCell ref="A8:G8"/>
    <mergeCell ref="A19:G19"/>
    <mergeCell ref="A30:G30"/>
    <mergeCell ref="A7:B7"/>
    <mergeCell ref="E7:G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Data!$H$2:$H$5</xm:f>
          </x14:formula1>
          <xm:sqref>B5:C5</xm:sqref>
        </x14:dataValidation>
        <x14:dataValidation type="list" allowBlank="1" showInputMessage="1" showErrorMessage="1">
          <x14:formula1>
            <xm:f>[2]Sheet2!#REF!</xm:f>
          </x14:formula1>
          <xm:sqref>D5:E5</xm:sqref>
        </x14:dataValidation>
        <x14:dataValidation type="list" allowBlank="1" showInputMessage="1" showErrorMessage="1">
          <x14:formula1>
            <xm:f>Data!$F$2:$F$8</xm:f>
          </x14:formula1>
          <xm:sqref>E10:E17 E20:E28 E31:E38</xm:sqref>
        </x14:dataValidation>
        <x14:dataValidation type="list" allowBlank="1" showInputMessage="1" showErrorMessage="1">
          <x14:formula1>
            <xm:f>Data!$C$28:$C$32</xm:f>
          </x14:formula1>
          <xm:sqref>B35:B38</xm:sqref>
        </x14:dataValidation>
        <x14:dataValidation type="list" allowBlank="1" showInputMessage="1" showErrorMessage="1">
          <x14:formula1>
            <xm:f>Data!$A$15:$A$17</xm:f>
          </x14:formula1>
          <xm:sqref>A10:A17</xm:sqref>
        </x14:dataValidation>
        <x14:dataValidation type="list" allowBlank="1" showInputMessage="1" showErrorMessage="1">
          <x14:formula1>
            <xm:f>Data!$C$28:$C$36</xm:f>
          </x14:formula1>
          <xm:sqref>B10:B17</xm:sqref>
        </x14:dataValidation>
        <x14:dataValidation type="list" allowBlank="1" showInputMessage="1" showErrorMessage="1">
          <x14:formula1>
            <xm:f>Data!$A$20:$A$22</xm:f>
          </x14:formula1>
          <xm:sqref>A20:A28</xm:sqref>
        </x14:dataValidation>
        <x14:dataValidation type="list" allowBlank="1" showInputMessage="1" showErrorMessage="1">
          <x14:formula1>
            <xm:f>Data!$C$39:$C$46</xm:f>
          </x14:formula1>
          <xm:sqref>B20:B28</xm:sqref>
        </x14:dataValidation>
        <x14:dataValidation type="list" allowBlank="1" showInputMessage="1" showErrorMessage="1">
          <x14:formula1>
            <xm:f>Data!$A$25:$A$27</xm:f>
          </x14:formula1>
          <xm:sqref>A31:A38</xm:sqref>
        </x14:dataValidation>
        <x14:dataValidation type="list" allowBlank="1" showInputMessage="1" showErrorMessage="1">
          <x14:formula1>
            <xm:f>Data!$C$49:$C$55</xm:f>
          </x14:formula1>
          <xm:sqref>B31:B34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heetViews>
  <sheetFormatPr defaultRowHeight="15" x14ac:dyDescent="0.25"/>
  <cols>
    <col min="1" max="1" width="33.25" customWidth="1"/>
    <col min="3" max="3" width="39.875" customWidth="1"/>
    <col min="4" max="4" width="23.125" customWidth="1"/>
    <col min="6" max="6" width="22.375" customWidth="1"/>
  </cols>
  <sheetData>
    <row r="1" spans="1:8" x14ac:dyDescent="0.25">
      <c r="A1" s="7" t="s">
        <v>2</v>
      </c>
      <c r="B1" s="7"/>
      <c r="C1" t="s">
        <v>8</v>
      </c>
      <c r="D1" t="s">
        <v>77</v>
      </c>
      <c r="F1" t="s">
        <v>31</v>
      </c>
      <c r="H1" t="s">
        <v>47</v>
      </c>
    </row>
    <row r="2" spans="1:8" x14ac:dyDescent="0.25">
      <c r="A2" s="7" t="s">
        <v>5</v>
      </c>
      <c r="C2" t="s">
        <v>12</v>
      </c>
      <c r="D2" t="s">
        <v>79</v>
      </c>
      <c r="F2" t="s">
        <v>26</v>
      </c>
      <c r="H2" t="s">
        <v>48</v>
      </c>
    </row>
    <row r="3" spans="1:8" x14ac:dyDescent="0.25">
      <c r="A3" s="7"/>
      <c r="C3" t="s">
        <v>13</v>
      </c>
      <c r="D3" t="s">
        <v>78</v>
      </c>
      <c r="F3" t="s">
        <v>75</v>
      </c>
      <c r="H3" t="s">
        <v>49</v>
      </c>
    </row>
    <row r="4" spans="1:8" x14ac:dyDescent="0.25">
      <c r="A4" s="7" t="s">
        <v>4</v>
      </c>
      <c r="C4" t="s">
        <v>10</v>
      </c>
      <c r="D4" t="s">
        <v>79</v>
      </c>
      <c r="F4" t="s">
        <v>27</v>
      </c>
      <c r="H4" t="s">
        <v>50</v>
      </c>
    </row>
    <row r="5" spans="1:8" x14ac:dyDescent="0.25">
      <c r="A5" s="7"/>
      <c r="C5" t="s">
        <v>11</v>
      </c>
      <c r="D5" t="s">
        <v>78</v>
      </c>
      <c r="F5" t="s">
        <v>57</v>
      </c>
      <c r="H5" t="s">
        <v>51</v>
      </c>
    </row>
    <row r="6" spans="1:8" x14ac:dyDescent="0.25">
      <c r="A6" s="7" t="s">
        <v>101</v>
      </c>
      <c r="C6" t="s">
        <v>36</v>
      </c>
      <c r="D6" t="s">
        <v>79</v>
      </c>
      <c r="F6" t="s">
        <v>28</v>
      </c>
    </row>
    <row r="7" spans="1:8" x14ac:dyDescent="0.25">
      <c r="A7" s="7"/>
      <c r="C7" t="s">
        <v>35</v>
      </c>
      <c r="D7" t="s">
        <v>78</v>
      </c>
      <c r="F7" t="s">
        <v>70</v>
      </c>
    </row>
    <row r="8" spans="1:8" x14ac:dyDescent="0.25">
      <c r="A8" s="7" t="s">
        <v>52</v>
      </c>
      <c r="C8" t="s">
        <v>14</v>
      </c>
      <c r="D8" t="s">
        <v>79</v>
      </c>
      <c r="F8" t="s">
        <v>90</v>
      </c>
    </row>
    <row r="9" spans="1:8" x14ac:dyDescent="0.25">
      <c r="A9" s="7"/>
      <c r="C9" t="s">
        <v>15</v>
      </c>
      <c r="D9" t="s">
        <v>78</v>
      </c>
    </row>
    <row r="10" spans="1:8" x14ac:dyDescent="0.25">
      <c r="A10" s="7" t="s">
        <v>3</v>
      </c>
      <c r="C10" t="s">
        <v>16</v>
      </c>
      <c r="D10" t="s">
        <v>79</v>
      </c>
    </row>
    <row r="11" spans="1:8" x14ac:dyDescent="0.25">
      <c r="A11" s="7"/>
      <c r="C11" t="s">
        <v>17</v>
      </c>
      <c r="D11" t="s">
        <v>78</v>
      </c>
    </row>
    <row r="12" spans="1:8" x14ac:dyDescent="0.25">
      <c r="A12" s="7" t="s">
        <v>99</v>
      </c>
      <c r="C12" t="s">
        <v>101</v>
      </c>
      <c r="D12" t="s">
        <v>79</v>
      </c>
    </row>
    <row r="13" spans="1:8" x14ac:dyDescent="0.25">
      <c r="C13" t="s">
        <v>9</v>
      </c>
      <c r="D13" t="s">
        <v>78</v>
      </c>
    </row>
    <row r="14" spans="1:8" x14ac:dyDescent="0.25">
      <c r="A14" t="s">
        <v>43</v>
      </c>
      <c r="C14" t="s">
        <v>18</v>
      </c>
      <c r="D14" t="s">
        <v>79</v>
      </c>
    </row>
    <row r="15" spans="1:8" x14ac:dyDescent="0.25">
      <c r="A15" s="13" t="s">
        <v>101</v>
      </c>
      <c r="C15" t="s">
        <v>19</v>
      </c>
      <c r="D15" t="s">
        <v>78</v>
      </c>
    </row>
    <row r="16" spans="1:8" x14ac:dyDescent="0.25">
      <c r="A16" s="7" t="s">
        <v>52</v>
      </c>
      <c r="C16" t="s">
        <v>20</v>
      </c>
      <c r="D16" t="s">
        <v>79</v>
      </c>
    </row>
    <row r="17" spans="1:4" x14ac:dyDescent="0.25">
      <c r="A17" s="34" t="s">
        <v>7</v>
      </c>
      <c r="C17" t="s">
        <v>56</v>
      </c>
      <c r="D17" t="s">
        <v>79</v>
      </c>
    </row>
    <row r="18" spans="1:4" x14ac:dyDescent="0.25">
      <c r="C18" t="s">
        <v>55</v>
      </c>
      <c r="D18" t="s">
        <v>78</v>
      </c>
    </row>
    <row r="19" spans="1:4" x14ac:dyDescent="0.25">
      <c r="A19" s="27" t="s">
        <v>71</v>
      </c>
      <c r="C19" t="s">
        <v>21</v>
      </c>
      <c r="D19" t="s">
        <v>78</v>
      </c>
    </row>
    <row r="20" spans="1:4" x14ac:dyDescent="0.25">
      <c r="A20" s="13" t="s">
        <v>101</v>
      </c>
      <c r="C20" t="s">
        <v>63</v>
      </c>
      <c r="D20" t="s">
        <v>79</v>
      </c>
    </row>
    <row r="21" spans="1:4" x14ac:dyDescent="0.25">
      <c r="A21" s="11" t="s">
        <v>52</v>
      </c>
      <c r="C21" t="s">
        <v>62</v>
      </c>
      <c r="D21" t="s">
        <v>78</v>
      </c>
    </row>
    <row r="22" spans="1:4" x14ac:dyDescent="0.25">
      <c r="A22" s="13" t="s">
        <v>6</v>
      </c>
      <c r="C22" t="s">
        <v>34</v>
      </c>
      <c r="D22" t="s">
        <v>79</v>
      </c>
    </row>
    <row r="23" spans="1:4" x14ac:dyDescent="0.25">
      <c r="C23" t="s">
        <v>46</v>
      </c>
      <c r="D23" t="s">
        <v>79</v>
      </c>
    </row>
    <row r="24" spans="1:4" x14ac:dyDescent="0.25">
      <c r="A24" t="s">
        <v>72</v>
      </c>
      <c r="C24" t="s">
        <v>45</v>
      </c>
      <c r="D24" t="s">
        <v>78</v>
      </c>
    </row>
    <row r="25" spans="1:4" x14ac:dyDescent="0.25">
      <c r="A25" s="15" t="s">
        <v>37</v>
      </c>
      <c r="C25" t="s">
        <v>33</v>
      </c>
      <c r="D25" t="s">
        <v>78</v>
      </c>
    </row>
    <row r="26" spans="1:4" x14ac:dyDescent="0.25">
      <c r="A26" s="7" t="s">
        <v>101</v>
      </c>
    </row>
    <row r="27" spans="1:4" x14ac:dyDescent="0.25">
      <c r="A27" s="7" t="s">
        <v>52</v>
      </c>
      <c r="C27" t="s">
        <v>44</v>
      </c>
      <c r="D27" t="s">
        <v>77</v>
      </c>
    </row>
    <row r="28" spans="1:4" x14ac:dyDescent="0.25">
      <c r="C28" s="12" t="s">
        <v>101</v>
      </c>
      <c r="D28" s="30" t="s">
        <v>79</v>
      </c>
    </row>
    <row r="29" spans="1:4" x14ac:dyDescent="0.25">
      <c r="C29" s="14" t="s">
        <v>9</v>
      </c>
      <c r="D29" s="30" t="s">
        <v>78</v>
      </c>
    </row>
    <row r="30" spans="1:4" x14ac:dyDescent="0.25">
      <c r="C30" s="14" t="s">
        <v>22</v>
      </c>
      <c r="D30" s="30" t="s">
        <v>79</v>
      </c>
    </row>
    <row r="31" spans="1:4" x14ac:dyDescent="0.25">
      <c r="C31" s="14" t="s">
        <v>39</v>
      </c>
      <c r="D31" s="30" t="s">
        <v>79</v>
      </c>
    </row>
    <row r="32" spans="1:4" x14ac:dyDescent="0.25">
      <c r="C32" s="12" t="s">
        <v>38</v>
      </c>
      <c r="D32" s="30" t="s">
        <v>78</v>
      </c>
    </row>
    <row r="33" spans="3:4" x14ac:dyDescent="0.25">
      <c r="C33" s="32" t="s">
        <v>91</v>
      </c>
      <c r="D33" s="32" t="s">
        <v>78</v>
      </c>
    </row>
    <row r="34" spans="3:4" x14ac:dyDescent="0.25">
      <c r="C34" s="30" t="s">
        <v>92</v>
      </c>
      <c r="D34" s="30" t="s">
        <v>79</v>
      </c>
    </row>
    <row r="35" spans="3:4" x14ac:dyDescent="0.25">
      <c r="C35" s="30" t="s">
        <v>93</v>
      </c>
      <c r="D35" s="30" t="s">
        <v>78</v>
      </c>
    </row>
    <row r="36" spans="3:4" x14ac:dyDescent="0.25">
      <c r="C36" s="32" t="s">
        <v>94</v>
      </c>
      <c r="D36" s="32" t="s">
        <v>79</v>
      </c>
    </row>
    <row r="37" spans="3:4" x14ac:dyDescent="0.25">
      <c r="C37" s="30"/>
      <c r="D37" s="30"/>
    </row>
    <row r="38" spans="3:4" x14ac:dyDescent="0.25">
      <c r="C38" t="s">
        <v>86</v>
      </c>
      <c r="D38" t="s">
        <v>77</v>
      </c>
    </row>
    <row r="39" spans="3:4" x14ac:dyDescent="0.25">
      <c r="C39" s="12" t="s">
        <v>101</v>
      </c>
      <c r="D39" s="30" t="s">
        <v>79</v>
      </c>
    </row>
    <row r="40" spans="3:4" x14ac:dyDescent="0.25">
      <c r="C40" s="14" t="s">
        <v>9</v>
      </c>
      <c r="D40" s="30" t="s">
        <v>78</v>
      </c>
    </row>
    <row r="41" spans="3:4" x14ac:dyDescent="0.25">
      <c r="C41" s="14" t="s">
        <v>84</v>
      </c>
      <c r="D41" s="30" t="s">
        <v>79</v>
      </c>
    </row>
    <row r="42" spans="3:4" x14ac:dyDescent="0.25">
      <c r="C42" s="12" t="s">
        <v>40</v>
      </c>
      <c r="D42" s="30" t="s">
        <v>78</v>
      </c>
    </row>
    <row r="43" spans="3:4" x14ac:dyDescent="0.25">
      <c r="C43" s="14" t="s">
        <v>24</v>
      </c>
      <c r="D43" s="30" t="s">
        <v>79</v>
      </c>
    </row>
    <row r="44" spans="3:4" x14ac:dyDescent="0.25">
      <c r="C44" s="16" t="s">
        <v>23</v>
      </c>
      <c r="D44" s="32" t="s">
        <v>78</v>
      </c>
    </row>
    <row r="45" spans="3:4" x14ac:dyDescent="0.25">
      <c r="C45" s="32" t="s">
        <v>95</v>
      </c>
      <c r="D45" s="32" t="s">
        <v>78</v>
      </c>
    </row>
    <row r="46" spans="3:4" x14ac:dyDescent="0.25">
      <c r="C46" s="30" t="s">
        <v>96</v>
      </c>
      <c r="D46" s="30" t="s">
        <v>79</v>
      </c>
    </row>
    <row r="47" spans="3:4" x14ac:dyDescent="0.25">
      <c r="C47" s="30"/>
      <c r="D47" s="30"/>
    </row>
    <row r="48" spans="3:4" x14ac:dyDescent="0.25">
      <c r="C48" t="s">
        <v>87</v>
      </c>
      <c r="D48" t="s">
        <v>77</v>
      </c>
    </row>
    <row r="49" spans="3:4" x14ac:dyDescent="0.25">
      <c r="C49" s="12" t="s">
        <v>25</v>
      </c>
      <c r="D49" s="31" t="s">
        <v>79</v>
      </c>
    </row>
    <row r="50" spans="3:4" x14ac:dyDescent="0.25">
      <c r="C50" s="12" t="s">
        <v>42</v>
      </c>
      <c r="D50" s="30" t="s">
        <v>79</v>
      </c>
    </row>
    <row r="51" spans="3:4" x14ac:dyDescent="0.25">
      <c r="C51" s="14" t="s">
        <v>41</v>
      </c>
      <c r="D51" s="30" t="s">
        <v>78</v>
      </c>
    </row>
    <row r="52" spans="3:4" x14ac:dyDescent="0.25">
      <c r="C52" s="12" t="s">
        <v>101</v>
      </c>
      <c r="D52" s="30" t="s">
        <v>79</v>
      </c>
    </row>
    <row r="53" spans="3:4" x14ac:dyDescent="0.25">
      <c r="C53" s="14" t="s">
        <v>9</v>
      </c>
      <c r="D53" s="30" t="s">
        <v>78</v>
      </c>
    </row>
    <row r="54" spans="3:4" x14ac:dyDescent="0.25">
      <c r="C54" s="32" t="s">
        <v>97</v>
      </c>
      <c r="D54" s="32" t="s">
        <v>78</v>
      </c>
    </row>
    <row r="55" spans="3:4" x14ac:dyDescent="0.25">
      <c r="C55" s="32" t="s">
        <v>98</v>
      </c>
      <c r="D55" s="32" t="s">
        <v>79</v>
      </c>
    </row>
  </sheetData>
  <sheetProtection algorithmName="SHA-512" hashValue="lg9o8swXQXMWJxlnQLAVmsC5s0+LBSzQV13/v/bEIGV4PSMh0lZsGcC41N1DHkuRXUsAOM+usiAC05YV4ksHCA==" saltValue="+xPVuKW5l0JodYCf7qi5Vw==" spinCount="100000" sheet="1" objects="1" scenarios="1" selectLockedCells="1"/>
  <sortState ref="A15:A17">
    <sortCondition ref="A15"/>
  </sortState>
  <pageMargins left="0.7" right="0.7" top="0.75" bottom="0.75" header="0.3" footer="0.3"/>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Diversion Reporting</vt:lpstr>
      <vt:lpstr>Paint</vt:lpstr>
      <vt:lpstr>PSF</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Lagani</dc:creator>
  <cp:lastModifiedBy>Rich Lagani</cp:lastModifiedBy>
  <cp:lastPrinted>2016-10-05T14:14:09Z</cp:lastPrinted>
  <dcterms:created xsi:type="dcterms:W3CDTF">2016-08-08T14:51:04Z</dcterms:created>
  <dcterms:modified xsi:type="dcterms:W3CDTF">2016-10-31T15:16:35Z</dcterms:modified>
</cp:coreProperties>
</file>